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mc:AlternateContent xmlns:mc="http://schemas.openxmlformats.org/markup-compatibility/2006">
    <mc:Choice Requires="x15">
      <x15ac:absPath xmlns:x15ac="http://schemas.microsoft.com/office/spreadsheetml/2010/11/ac" url="https://gwinnettboc.sharepoint.com/sites/OracleERPImplementationRFP/Shared Documents/General/Final RFP Docs/Released RFP Package/"/>
    </mc:Choice>
  </mc:AlternateContent>
  <xr:revisionPtr revIDLastSave="58" documentId="13_ncr:1_{6217F68F-442B-4597-A9F4-7D30E66200F1}" xr6:coauthVersionLast="47" xr6:coauthVersionMax="47" xr10:uidLastSave="{B0AC38CC-456D-4B18-8DA5-1F3CE80AFE7E}"/>
  <workbookProtection workbookAlgorithmName="SHA-512" workbookHashValue="4jtKN5AlJaFROYb2xGmVv3cx2ciyUe+QyAJfEjlfLotA3ZPwgGKTfUsX5wLvaybPIK9sJj2Jujk8PVpZPaU2EA==" workbookSaltValue="MtdqBoqzth2wXozvMRngnA==" workbookSpinCount="100000" lockStructure="1"/>
  <bookViews>
    <workbookView xWindow="1845" yWindow="-16320" windowWidth="29040" windowHeight="15840" tabRatio="958" activeTab="6" xr2:uid="{00000000-000D-0000-FFFF-FFFF00000000}"/>
  </bookViews>
  <sheets>
    <sheet name="Vendor Checklist" sheetId="7" r:id="rId1"/>
    <sheet name="Proposal Summary" sheetId="6" r:id="rId2"/>
    <sheet name="Implementation Services" sheetId="10" r:id="rId3"/>
    <sheet name="Training Services" sheetId="11" r:id="rId4"/>
    <sheet name="Modifications" sheetId="12" r:id="rId5"/>
    <sheet name="Data Conversion Services" sheetId="17" r:id="rId6"/>
    <sheet name="Interfaces" sheetId="3" r:id="rId7"/>
    <sheet name="Other Implementation Services" sheetId="14" r:id="rId8"/>
    <sheet name="Managed Services" sheetId="20" r:id="rId9"/>
    <sheet name="Optional" sheetId="24" r:id="rId10"/>
  </sheets>
  <definedNames>
    <definedName name="_xlnm.Print_Area" localSheetId="5">'Data Conversion Services'!$B$2:$I$49</definedName>
    <definedName name="_xlnm.Print_Area" localSheetId="2">'Implementation Services'!$B$2:$F$31</definedName>
    <definedName name="_xlnm.Print_Area" localSheetId="6">Interfaces!$B$2:$L$47</definedName>
    <definedName name="_xlnm.Print_Area" localSheetId="8">'Managed Services'!$B$2:$G$184</definedName>
    <definedName name="_xlnm.Print_Area" localSheetId="4">Modifications!$B$2:$I$16</definedName>
    <definedName name="_xlnm.Print_Area" localSheetId="9">Optional!$B$2:$H$31</definedName>
    <definedName name="_xlnm.Print_Area" localSheetId="7">'Other Implementation Services'!$B$2:$G$21</definedName>
    <definedName name="_xlnm.Print_Area" localSheetId="1">'Proposal Summary'!$B$2:$E$20</definedName>
    <definedName name="_xlnm.Print_Area" localSheetId="3">'Training Services'!$B$2:$H$31</definedName>
    <definedName name="_xlnm.Print_Area" localSheetId="0">'Vendor Checklist'!$A$1:$E$32</definedName>
    <definedName name="_xlnm.Print_Titles" localSheetId="2">'Implementation Services'!$2:$4</definedName>
    <definedName name="_xlnm.Print_Titles" localSheetId="8">'Managed Services'!$2:$5</definedName>
    <definedName name="_xlnm.Print_Titles" localSheetId="9">Optional!$2:$4</definedName>
    <definedName name="_xlnm.Print_Titles" localSheetId="7">'Other Implementation Services'!$2:$4</definedName>
    <definedName name="_xlnm.Print_Titles" localSheetId="1">'Proposal Summary'!$2:$2</definedName>
    <definedName name="_xlnm.Print_Titles" localSheetId="3">'Training Services'!$2:$4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9" i="17" l="1"/>
  <c r="H38" i="17"/>
  <c r="J46" i="3"/>
  <c r="J45" i="3"/>
  <c r="K47" i="3"/>
  <c r="H47" i="3"/>
  <c r="B22" i="11"/>
  <c r="C3" i="10"/>
  <c r="B23" i="11"/>
  <c r="B24" i="11"/>
  <c r="B25" i="11"/>
  <c r="B26" i="11"/>
  <c r="B27" i="11"/>
  <c r="B28" i="11"/>
  <c r="B29" i="11"/>
  <c r="B30" i="11"/>
  <c r="B21" i="11"/>
  <c r="D3" i="11"/>
  <c r="F42" i="17"/>
  <c r="H35" i="17"/>
  <c r="H36" i="17"/>
  <c r="H37" i="17"/>
  <c r="H40" i="17"/>
  <c r="H34" i="17"/>
  <c r="H33" i="17"/>
  <c r="H32" i="17"/>
  <c r="H31" i="17"/>
  <c r="H30" i="17"/>
  <c r="H29" i="17"/>
  <c r="H28" i="17"/>
  <c r="H27" i="17"/>
  <c r="H26" i="17"/>
  <c r="H25" i="17"/>
  <c r="H24" i="17"/>
  <c r="H23" i="17"/>
  <c r="H22" i="17"/>
  <c r="H21" i="17"/>
  <c r="H20" i="17"/>
  <c r="H19" i="17"/>
  <c r="H18" i="17"/>
  <c r="H17" i="17"/>
  <c r="H16" i="17"/>
  <c r="H15" i="17"/>
  <c r="H14" i="17"/>
  <c r="H13" i="17"/>
  <c r="H12" i="17"/>
  <c r="H11" i="17"/>
  <c r="H10" i="17"/>
  <c r="H9" i="17"/>
  <c r="J44" i="3"/>
  <c r="J26" i="3"/>
  <c r="J27" i="3"/>
  <c r="J28" i="3"/>
  <c r="J29" i="3"/>
  <c r="J30" i="3"/>
  <c r="J31" i="3"/>
  <c r="J32" i="3"/>
  <c r="J33" i="3"/>
  <c r="J34" i="3"/>
  <c r="J35" i="3"/>
  <c r="J36" i="3"/>
  <c r="J37" i="3"/>
  <c r="J38" i="3"/>
  <c r="J39" i="3"/>
  <c r="J40" i="3"/>
  <c r="J41" i="3"/>
  <c r="J42" i="3"/>
  <c r="J43" i="3"/>
  <c r="B7" i="11"/>
  <c r="B8" i="11"/>
  <c r="B9" i="11"/>
  <c r="B10" i="11"/>
  <c r="B11" i="11"/>
  <c r="B12" i="11"/>
  <c r="B13" i="11"/>
  <c r="B14" i="11"/>
  <c r="B15" i="11"/>
  <c r="B16" i="11"/>
  <c r="B17" i="11"/>
  <c r="B18" i="11"/>
  <c r="B19" i="11"/>
  <c r="B20" i="11"/>
  <c r="B6" i="11"/>
  <c r="D18" i="6"/>
  <c r="C18" i="6"/>
  <c r="D10" i="6"/>
  <c r="C10" i="6"/>
  <c r="D7" i="6"/>
  <c r="C7" i="6"/>
  <c r="J47" i="3" l="1"/>
  <c r="B13" i="7"/>
  <c r="D3" i="17"/>
  <c r="D3" i="3"/>
  <c r="D9" i="6"/>
  <c r="J8" i="3"/>
  <c r="J9" i="3"/>
  <c r="J10" i="3"/>
  <c r="J11" i="3"/>
  <c r="J12" i="3"/>
  <c r="J13" i="3"/>
  <c r="J14" i="3"/>
  <c r="J15" i="3"/>
  <c r="J16" i="3"/>
  <c r="J17" i="3"/>
  <c r="J18" i="3"/>
  <c r="J19" i="3"/>
  <c r="J20" i="3"/>
  <c r="J21" i="3"/>
  <c r="J22" i="3"/>
  <c r="J23" i="3"/>
  <c r="J24" i="3"/>
  <c r="J25" i="3"/>
  <c r="D3" i="12"/>
  <c r="H16" i="12"/>
  <c r="G16" i="12"/>
  <c r="E16" i="12"/>
  <c r="F21" i="14"/>
  <c r="D11" i="6" s="1"/>
  <c r="C21" i="14"/>
  <c r="C3" i="14"/>
  <c r="F9" i="24"/>
  <c r="F8" i="24"/>
  <c r="D3" i="24"/>
  <c r="F10" i="24"/>
  <c r="F11" i="24"/>
  <c r="F12" i="24"/>
  <c r="F13" i="24"/>
  <c r="F14" i="24"/>
  <c r="F15" i="24"/>
  <c r="F16" i="24"/>
  <c r="F17" i="24"/>
  <c r="F18" i="24"/>
  <c r="F19" i="24"/>
  <c r="F20" i="24"/>
  <c r="F21" i="24"/>
  <c r="F22" i="24"/>
  <c r="F23" i="24"/>
  <c r="F24" i="24"/>
  <c r="F25" i="24"/>
  <c r="F26" i="24"/>
  <c r="F27" i="24"/>
  <c r="F28" i="24"/>
  <c r="F29" i="24"/>
  <c r="G31" i="24"/>
  <c r="D31" i="24"/>
  <c r="C12" i="7"/>
  <c r="C31" i="10"/>
  <c r="C3" i="6"/>
  <c r="F31" i="11"/>
  <c r="G31" i="11"/>
  <c r="D31" i="11"/>
  <c r="B31" i="7" l="1"/>
  <c r="D14" i="6"/>
  <c r="C14" i="6"/>
  <c r="D13" i="6"/>
  <c r="C13" i="6"/>
  <c r="C12" i="6"/>
  <c r="B19" i="7"/>
  <c r="B31" i="24"/>
  <c r="F30" i="24"/>
  <c r="F31" i="24" s="1"/>
  <c r="F7" i="24"/>
  <c r="F6" i="24"/>
  <c r="B2" i="24"/>
  <c r="B31" i="11"/>
  <c r="C4" i="14"/>
  <c r="B21" i="14"/>
  <c r="B16" i="12"/>
  <c r="F4" i="11"/>
  <c r="E4" i="11"/>
  <c r="D4" i="11"/>
  <c r="B31" i="10"/>
  <c r="G5" i="20"/>
  <c r="B2" i="20"/>
  <c r="F28" i="11"/>
  <c r="F29" i="11"/>
  <c r="F30" i="11"/>
  <c r="E28" i="10"/>
  <c r="E29" i="10"/>
  <c r="E30" i="10"/>
  <c r="B2" i="17"/>
  <c r="E25" i="10"/>
  <c r="E26" i="10"/>
  <c r="E27" i="10"/>
  <c r="F25" i="11"/>
  <c r="F26" i="11"/>
  <c r="F27" i="11"/>
  <c r="F19" i="11"/>
  <c r="E19" i="10"/>
  <c r="H7" i="17"/>
  <c r="H6" i="17"/>
  <c r="H42" i="17" s="1"/>
  <c r="B8" i="6"/>
  <c r="B14" i="7"/>
  <c r="B11" i="7"/>
  <c r="J7" i="3"/>
  <c r="J6" i="3"/>
  <c r="E20" i="14"/>
  <c r="E19" i="14"/>
  <c r="E18" i="14"/>
  <c r="E17" i="14"/>
  <c r="E16" i="14"/>
  <c r="E15" i="14"/>
  <c r="E14" i="14"/>
  <c r="E13" i="14"/>
  <c r="E12" i="14"/>
  <c r="E11" i="14"/>
  <c r="E10" i="14"/>
  <c r="E21" i="14" s="1"/>
  <c r="C11" i="6" s="1"/>
  <c r="E9" i="14"/>
  <c r="E8" i="14"/>
  <c r="E7" i="14"/>
  <c r="E6" i="14"/>
  <c r="B2" i="14"/>
  <c r="B12" i="6"/>
  <c r="G15" i="12"/>
  <c r="G14" i="12"/>
  <c r="G13" i="12"/>
  <c r="G12" i="12"/>
  <c r="G11" i="12"/>
  <c r="G10" i="12"/>
  <c r="G9" i="12"/>
  <c r="G8" i="12"/>
  <c r="G7" i="12"/>
  <c r="G6" i="12"/>
  <c r="B2" i="12"/>
  <c r="F24" i="11"/>
  <c r="F23" i="11"/>
  <c r="F22" i="11"/>
  <c r="F21" i="11"/>
  <c r="F20" i="11"/>
  <c r="F18" i="11"/>
  <c r="F17" i="11"/>
  <c r="F16" i="11"/>
  <c r="F15" i="11"/>
  <c r="F14" i="11"/>
  <c r="F13" i="11"/>
  <c r="F12" i="11"/>
  <c r="F11" i="11"/>
  <c r="F10" i="11"/>
  <c r="F9" i="11"/>
  <c r="F8" i="11"/>
  <c r="F7" i="11"/>
  <c r="F6" i="11"/>
  <c r="B2" i="11"/>
  <c r="B16" i="7"/>
  <c r="B11" i="6"/>
  <c r="B17" i="7"/>
  <c r="B9" i="6"/>
  <c r="B15" i="7"/>
  <c r="B6" i="6"/>
  <c r="B12" i="7"/>
  <c r="B10" i="6"/>
  <c r="E24" i="10"/>
  <c r="E23" i="10"/>
  <c r="E22" i="10"/>
  <c r="E21" i="10"/>
  <c r="E20" i="10"/>
  <c r="E18" i="10"/>
  <c r="E17" i="10"/>
  <c r="E16" i="10"/>
  <c r="E15" i="10"/>
  <c r="E14" i="10"/>
  <c r="E13" i="10"/>
  <c r="E12" i="10"/>
  <c r="E11" i="10"/>
  <c r="E10" i="10"/>
  <c r="E9" i="10"/>
  <c r="E8" i="10"/>
  <c r="E7" i="10"/>
  <c r="E6" i="10"/>
  <c r="B2" i="10"/>
  <c r="B2" i="3"/>
  <c r="B2" i="6"/>
  <c r="E31" i="10" l="1"/>
  <c r="C6" i="6" s="1"/>
  <c r="C8" i="6"/>
  <c r="C9" i="6"/>
  <c r="D15" i="6"/>
  <c r="C19" i="6"/>
  <c r="D19" i="6"/>
  <c r="C15" i="6" l="1"/>
</calcChain>
</file>

<file path=xl/sharedStrings.xml><?xml version="1.0" encoding="utf-8"?>
<sst xmlns="http://schemas.openxmlformats.org/spreadsheetml/2006/main" count="627" uniqueCount="428">
  <si>
    <t>Show Required/Optional Fields</t>
  </si>
  <si>
    <t>1. Pricing Form Legend</t>
  </si>
  <si>
    <t>Hide Required/Optional Fields</t>
  </si>
  <si>
    <t>All black cells required.</t>
  </si>
  <si>
    <t>All yellow cells optional and can be modified .</t>
  </si>
  <si>
    <t>All other cells are locked.</t>
  </si>
  <si>
    <t>2. Enter Basic Service Provider Information</t>
  </si>
  <si>
    <t>Enter Vendor Name to the right:</t>
  </si>
  <si>
    <t>Service Provider Name</t>
  </si>
  <si>
    <t>3. Complete the following Pricing Tabs</t>
  </si>
  <si>
    <t>Tab Name</t>
  </si>
  <si>
    <t>Instructions</t>
  </si>
  <si>
    <t>No data entry is required in the Proposal Summary. Comments are optional.</t>
  </si>
  <si>
    <t>Please complete the Training Type (recommended by Serivce Provider), Estimated Hours and Hourly Rate for Training. Additional Optional training costs can be provided in the 'Optional' tab.</t>
  </si>
  <si>
    <t>Please complete the Conversion Code, Estimated Hours, and Hourly Rate to perform the following Data Conversion Services.</t>
  </si>
  <si>
    <t>Please complete the Estimated Hours, Hourly Rate, and Ongoing Annual Cost, if applicable, to develop the following Integrations. Please include any other additional integrations recommended. The comments field should list any additional info or 'No Bid' in the Comments column.</t>
  </si>
  <si>
    <t>Please list Estimated Hours, Hourly Rate, and Ongoing Annual Cost to provide costs for Modifications identified in the Software Requirements spreadsheet. The related Module and Spec # should be noted.</t>
  </si>
  <si>
    <t>Please additional Implementation Services in this tab by including the Estimated Hours and Hourly Rate for services. Serive providers may define additional items as desired.</t>
  </si>
  <si>
    <t>Managed Services</t>
  </si>
  <si>
    <t>Please complete the primary responsibility and provision of service columns.</t>
  </si>
  <si>
    <t>Please list optional software, hardware or services within this tab, including Quantity and Rate as applicable. Specify the type of optional item under Type.</t>
  </si>
  <si>
    <t>4. Enter Any Misc Costs and/or Discounts</t>
  </si>
  <si>
    <t>Travel &amp; Lodging Costs</t>
  </si>
  <si>
    <r>
      <rPr>
        <b/>
        <sz val="11"/>
        <color theme="1"/>
        <rFont val="Roboto"/>
      </rPr>
      <t xml:space="preserve">One-Time </t>
    </r>
    <r>
      <rPr>
        <sz val="11"/>
        <color theme="1"/>
        <rFont val="Roboto"/>
      </rPr>
      <t>State and City Sales Tax (FOB)</t>
    </r>
  </si>
  <si>
    <r>
      <rPr>
        <b/>
        <sz val="11"/>
        <color theme="1"/>
        <rFont val="Roboto"/>
      </rPr>
      <t>Ongoing</t>
    </r>
    <r>
      <rPr>
        <sz val="11"/>
        <color theme="1"/>
        <rFont val="Roboto"/>
      </rPr>
      <t xml:space="preserve"> Annual State and City Sales Tax (FOB)</t>
    </r>
  </si>
  <si>
    <r>
      <rPr>
        <b/>
        <sz val="11"/>
        <color theme="1"/>
        <rFont val="Roboto"/>
      </rPr>
      <t xml:space="preserve">One-Time </t>
    </r>
    <r>
      <rPr>
        <sz val="11"/>
        <color theme="1"/>
        <rFont val="Roboto"/>
      </rPr>
      <t>Discount (if applicable)</t>
    </r>
  </si>
  <si>
    <r>
      <rPr>
        <b/>
        <sz val="11"/>
        <color theme="1"/>
        <rFont val="Roboto"/>
      </rPr>
      <t xml:space="preserve">Ongoing </t>
    </r>
    <r>
      <rPr>
        <sz val="11"/>
        <color theme="1"/>
        <rFont val="Roboto"/>
      </rPr>
      <t>Discount (if applicable)</t>
    </r>
  </si>
  <si>
    <t>6. Finalize Forms for Printing and Submission</t>
  </si>
  <si>
    <t>Additional rows are provided in each worksheet to accommodate additional proposed software and services.  Service Providers are encouraged to "hide" unused extra rows in each worksheet before submission.</t>
  </si>
  <si>
    <t>Proposal Summary</t>
  </si>
  <si>
    <t>Cost Category</t>
  </si>
  <si>
    <t>One-Time
Cost</t>
  </si>
  <si>
    <t>Ongoing
Annual Cost</t>
  </si>
  <si>
    <t>Comments</t>
  </si>
  <si>
    <t>N/A</t>
  </si>
  <si>
    <t>Training Services</t>
  </si>
  <si>
    <t>State and City Sales Tax (FOB)</t>
  </si>
  <si>
    <t>Discount (if applicable)</t>
  </si>
  <si>
    <t>Grand Total</t>
  </si>
  <si>
    <t>Optional Software, Hardware and Services</t>
  </si>
  <si>
    <t>Optional Cost Total</t>
  </si>
  <si>
    <t>Implementation Services</t>
  </si>
  <si>
    <t>Estimated Hours</t>
  </si>
  <si>
    <t>Hourly Rate</t>
  </si>
  <si>
    <t>One-Time Cost</t>
  </si>
  <si>
    <t>Oracle Fusion Cloud</t>
  </si>
  <si>
    <t xml:space="preserve">Enterprise Resource Planning </t>
  </si>
  <si>
    <t>Procurement</t>
  </si>
  <si>
    <t>WebCenter Forms Recognition</t>
  </si>
  <si>
    <t>Supply Chain Executive</t>
  </si>
  <si>
    <t>Human Capital Management</t>
  </si>
  <si>
    <t>Payroll</t>
  </si>
  <si>
    <t>Human Resources Help Desk</t>
  </si>
  <si>
    <t>Policy Automation for Workers</t>
  </si>
  <si>
    <t>Workforce Health and Safety Incidents</t>
  </si>
  <si>
    <t>Talent Management and Workforce Compensation</t>
  </si>
  <si>
    <t>Learning</t>
  </si>
  <si>
    <t>Time and Labor</t>
  </si>
  <si>
    <t>Digital Assistant</t>
  </si>
  <si>
    <t>Enterprise Performance Management</t>
  </si>
  <si>
    <t>Historical Data Access, Archiving, and Reporting</t>
  </si>
  <si>
    <t>Training Type</t>
  </si>
  <si>
    <t>Ongoing Cost</t>
  </si>
  <si>
    <t>Modifications</t>
  </si>
  <si>
    <t>Module</t>
  </si>
  <si>
    <t>Spec #</t>
  </si>
  <si>
    <t>Description</t>
  </si>
  <si>
    <t>Estimated
Hours</t>
  </si>
  <si>
    <t>Hourly
Rate</t>
  </si>
  <si>
    <t>Data Conversion Services</t>
  </si>
  <si>
    <t>Number</t>
  </si>
  <si>
    <t>Area</t>
  </si>
  <si>
    <t>Requested Conversion item</t>
  </si>
  <si>
    <r>
      <t>Conversion Code</t>
    </r>
    <r>
      <rPr>
        <b/>
        <vertAlign val="superscript"/>
        <sz val="11"/>
        <color theme="0"/>
        <rFont val="Roboto"/>
      </rPr>
      <t>1</t>
    </r>
  </si>
  <si>
    <t>Accounts Payable</t>
  </si>
  <si>
    <t>Vendor Payment documents: All outstanding checks for 5 years
- Any open non-check payment document
- All payment documents cleared in fiscal year of conversion</t>
  </si>
  <si>
    <t>Vendor Invoices: All open vendor invoices that have not yet been paid at the time of go-live because of payment terms and invoices of which a portion has been recorded as retainage payable.  This line item remains uncleared until the retainage is released at contract completion.
All vendor invoices cleared in fiscal year of conversion
The pdf image of the vendor's invoice for the items noted above</t>
  </si>
  <si>
    <t xml:space="preserve"> </t>
  </si>
  <si>
    <t>Budgeting</t>
  </si>
  <si>
    <t>All Budget Preparation data (multiple versions) for current budget prep year by line item</t>
  </si>
  <si>
    <t>Current adopted budget to include both the annual operating and capital budget plus a 5-year CIP amounts by line items</t>
  </si>
  <si>
    <t>Current amended budget to include both the annual operating and capital budget plus a 5-year CIP amounts by line item</t>
  </si>
  <si>
    <t>Current actual amounts (expenses and revenues) by line item</t>
  </si>
  <si>
    <t>Budget and actual amount by line item for all funds (3 years and budget history includes adopted plus all amendments by line item)</t>
  </si>
  <si>
    <t>Fixed Assets</t>
  </si>
  <si>
    <t>All active fixed assets, all activity for current year (both active and retired assets), all activity for active AUC's (all years) and one year of history for active capitalized assets.</t>
  </si>
  <si>
    <t>General Ledger</t>
  </si>
  <si>
    <t>All Active chart of account codes, accounts, and descriptions</t>
  </si>
  <si>
    <t>Current year opening balances for all balance sheet accounts, all g/l postings with attachments</t>
  </si>
  <si>
    <t>Prior Year History: All g/l postings summary totals - 3 years with exceptions:
 - All g/l postings summary totals for active SPLOST funds
 - All g/l posting history (detail) for active investments
 - All g/l posting history (detail)  for active grants
- All g/l posting history (detail) for a capital projects with active AUC's
- 2 years of g/l posting history (detail) for capital projects that are not capitalized.</t>
  </si>
  <si>
    <t>Human Resources</t>
  </si>
  <si>
    <t>Human Resources Master Records (Current record for all active, terminated, retired, pension employees)</t>
  </si>
  <si>
    <t>Certifications, Education, Licenses, Training (Active), OOQA catalog needs to come across - HIPAA, Code of Ethics, etc</t>
  </si>
  <si>
    <r>
      <rPr>
        <sz val="11"/>
        <color rgb="FF000000"/>
        <rFont val="Roboto"/>
      </rPr>
      <t>Employee Status History (</t>
    </r>
    <r>
      <rPr>
        <sz val="11"/>
        <color rgb="FFFF0000"/>
        <rFont val="Roboto"/>
      </rPr>
      <t xml:space="preserve">3 </t>
    </r>
    <r>
      <rPr>
        <sz val="11"/>
        <color rgb="FF000000"/>
        <rFont val="Roboto"/>
      </rPr>
      <t>years)</t>
    </r>
  </si>
  <si>
    <r>
      <rPr>
        <sz val="11"/>
        <color rgb="FF000000"/>
        <rFont val="Roboto"/>
      </rPr>
      <t>Position Tables &amp; Allocation Information (</t>
    </r>
    <r>
      <rPr>
        <sz val="11"/>
        <color rgb="FFFF0000"/>
        <rFont val="Roboto"/>
      </rPr>
      <t xml:space="preserve">3 </t>
    </r>
    <r>
      <rPr>
        <sz val="11"/>
        <color rgb="FF000000"/>
        <rFont val="Roboto"/>
      </rPr>
      <t>years)</t>
    </r>
  </si>
  <si>
    <t xml:space="preserve">Misc Billing &amp; Accounts Receivable  </t>
  </si>
  <si>
    <t>All open customer invoices and all customer invoices cleared in fiscal year of conversion</t>
  </si>
  <si>
    <t>Customer Payments: All open payment document and all payment documents cleared in fiscal year of conversion</t>
  </si>
  <si>
    <t>18A</t>
  </si>
  <si>
    <t>All active Customer Master Data</t>
  </si>
  <si>
    <t>18B</t>
  </si>
  <si>
    <t>Employee Master Records and Personnel Action History: All employees paid during Go Live year to include salary, work schedules, positions, recurring payment/deductions, additional payments, cost distribution, bank details, state and federal withholding elections, etc. (3 years of history)</t>
  </si>
  <si>
    <t>18C</t>
  </si>
  <si>
    <t>All active Garnishments</t>
  </si>
  <si>
    <r>
      <rPr>
        <sz val="11"/>
        <color rgb="FF000000"/>
        <rFont val="Roboto"/>
      </rPr>
      <t>Employee Payment File History (</t>
    </r>
    <r>
      <rPr>
        <sz val="11"/>
        <color rgb="FFFF0000"/>
        <rFont val="Roboto"/>
      </rPr>
      <t xml:space="preserve">3 </t>
    </r>
    <r>
      <rPr>
        <sz val="11"/>
        <color rgb="FF000000"/>
        <rFont val="Roboto"/>
      </rPr>
      <t>years) with Checks or ACH and all payrolls incuding off cycles</t>
    </r>
  </si>
  <si>
    <t>All outstanding Checks</t>
  </si>
  <si>
    <r>
      <rPr>
        <sz val="11"/>
        <color rgb="FF000000"/>
        <rFont val="Roboto"/>
      </rPr>
      <t>Earnings/Deductions History: Should include hours worked, all deductions and all wage and benefits details (</t>
    </r>
    <r>
      <rPr>
        <sz val="11"/>
        <color rgb="FFFF0000"/>
        <rFont val="Roboto"/>
      </rPr>
      <t xml:space="preserve">3 </t>
    </r>
    <r>
      <rPr>
        <sz val="11"/>
        <color rgb="FF000000"/>
        <rFont val="Roboto"/>
      </rPr>
      <t>years)</t>
    </r>
  </si>
  <si>
    <r>
      <rPr>
        <sz val="11"/>
        <color rgb="FF000000"/>
        <rFont val="Roboto"/>
      </rPr>
      <t>Time and Attendance History (</t>
    </r>
    <r>
      <rPr>
        <sz val="11"/>
        <color rgb="FFFF0000"/>
        <rFont val="Roboto"/>
      </rPr>
      <t xml:space="preserve">3 </t>
    </r>
    <r>
      <rPr>
        <sz val="11"/>
        <color rgb="FF000000"/>
        <rFont val="Roboto"/>
      </rPr>
      <t>years)</t>
    </r>
  </si>
  <si>
    <t>Purchasing</t>
  </si>
  <si>
    <t>Active Contracts/Catalogs. Contracts used to purchase inventory items may need to be migrated with the appropriate inventory number.</t>
  </si>
  <si>
    <t>Shopping Carts (Requisitions) in transit and not yet approved</t>
  </si>
  <si>
    <t xml:space="preserve">Purchase Orders: All active purchase orders with attachments
- 3 years of completed purchase orders.  Note: Will need to convert all purchase orders llinked to an active contract, even if older than 3 years. </t>
  </si>
  <si>
    <t>Vendor Master Data: All ACTIVE vendors master records.</t>
  </si>
  <si>
    <t>All vendor 'bidders' in the system. Note: Vendors in the master vendor database that are marked for deletion should be marked as a bidder and not be included as an active AP vendor. (6 years)</t>
  </si>
  <si>
    <t>Grants</t>
  </si>
  <si>
    <t xml:space="preserve">All Active Grants including all budgets, actuals (expense &amp; revenues) by line item for inception-to-date </t>
  </si>
  <si>
    <t>Debt (Sympro Migration)</t>
  </si>
  <si>
    <t>All outstanding debt instruments</t>
  </si>
  <si>
    <t>Investments (Sympro Migration)</t>
  </si>
  <si>
    <t>All active investment instruments (CUSIPS) with complete posting history by line item</t>
  </si>
  <si>
    <t>Inventory</t>
  </si>
  <si>
    <t>All active inventory items, the opening balance of each item at beginning of year prior to go-live, and all inventory movements from that point forward</t>
  </si>
  <si>
    <t>Benefits</t>
  </si>
  <si>
    <t>All benefits enrollment, eligibility, beneficiaries, and dependents for all subgroups (active, retired, disabled, etc)</t>
  </si>
  <si>
    <t>FMLA History (3 years)</t>
  </si>
  <si>
    <r>
      <rPr>
        <b/>
        <vertAlign val="superscript"/>
        <sz val="11"/>
        <color theme="0"/>
        <rFont val="Roboto"/>
      </rPr>
      <t>1</t>
    </r>
    <r>
      <rPr>
        <b/>
        <sz val="11"/>
        <color theme="0"/>
        <rFont val="Roboto"/>
      </rPr>
      <t>Data Conversion Codes</t>
    </r>
  </si>
  <si>
    <t>A</t>
  </si>
  <si>
    <t>Utilize/refine existing conversion tools/scripts</t>
  </si>
  <si>
    <t>B</t>
  </si>
  <si>
    <t>Develop conversion scripts</t>
  </si>
  <si>
    <t>C</t>
  </si>
  <si>
    <t>Automated conversion not realistic/appropriate: Manual conversion is targeted</t>
  </si>
  <si>
    <t>D</t>
  </si>
  <si>
    <t>Other data conversion approach, please briefly describe in ‘Comments’ column</t>
  </si>
  <si>
    <t>E</t>
  </si>
  <si>
    <t>Not enough information/Need clarification/Item should be addressed during implementation</t>
  </si>
  <si>
    <t>Interfaces</t>
  </si>
  <si>
    <t>Data Flow
Item #</t>
  </si>
  <si>
    <t>Data Flow
Description</t>
  </si>
  <si>
    <t>Source
Application</t>
  </si>
  <si>
    <t>Direction</t>
  </si>
  <si>
    <t>Target
Application</t>
  </si>
  <si>
    <t>Interface Type (API, Form based etc)</t>
  </si>
  <si>
    <t xml:space="preserve">Import of applicant data for onboarding in the ERP system </t>
  </si>
  <si>
    <t>NeoGov</t>
  </si>
  <si>
    <t>«</t>
  </si>
  <si>
    <t>Oracle ERP</t>
  </si>
  <si>
    <t>Journal entries that summarize revenue postings per day originating from Permitting, Inspection, Planning, Code Enforcement activities in Accela</t>
  </si>
  <si>
    <t xml:space="preserve">Accela </t>
  </si>
  <si>
    <t>à</t>
  </si>
  <si>
    <t xml:space="preserve">Oracle ERP   </t>
  </si>
  <si>
    <t>Import/export employee demographic and benefit election information to/from the benefit providers and to/from human resource module.</t>
  </si>
  <si>
    <t>Benefit Providers</t>
  </si>
  <si>
    <t>Oracle ERP / HR</t>
  </si>
  <si>
    <t>Employee information to third party vendors for short term and long term disability</t>
  </si>
  <si>
    <t>Oracle HCM</t>
  </si>
  <si>
    <t>Third Party Vendors</t>
  </si>
  <si>
    <t>Cash receipting transactions</t>
  </si>
  <si>
    <t>iNovah</t>
  </si>
  <si>
    <t>Capital construction invoice processing, project &amp; budget updates, document routing</t>
  </si>
  <si>
    <t>eBuilder</t>
  </si>
  <si>
    <t>Import bank statement electronic file</t>
  </si>
  <si>
    <t>Wells Fargo</t>
  </si>
  <si>
    <t xml:space="preserve">Send Positive Pay files to bank </t>
  </si>
  <si>
    <t>Oracle Payroll</t>
  </si>
  <si>
    <t>Yearly 1099 &amp; W2 submission </t>
  </si>
  <si>
    <t>US Treasury</t>
  </si>
  <si>
    <t>Tax filing and compliance</t>
  </si>
  <si>
    <t>ADP SmartCompliance Tax Filing</t>
  </si>
  <si>
    <t>Vendor Payment ACH and Zelle files export / import with bank, lockbox and eBox payments</t>
  </si>
  <si>
    <t>Import a file from Pcard software to ERP Accounts Payable.</t>
  </si>
  <si>
    <t>Bank of America Works</t>
  </si>
  <si>
    <t>Export of Payroll Direct Deposit data</t>
  </si>
  <si>
    <t>Point of sale GL transactions (data going into ERP is to record the payment of AR invoices related to several County businesses)</t>
  </si>
  <si>
    <t xml:space="preserve">iNovah </t>
  </si>
  <si>
    <t>Point of sale GL transactions for reservations booked in Rec 1 (CivicRec)</t>
  </si>
  <si>
    <t>CivicRec</t>
  </si>
  <si>
    <t>Third party alarm billing</t>
  </si>
  <si>
    <t>Cry Wolf</t>
  </si>
  <si>
    <t>Tax ID verification</t>
  </si>
  <si>
    <t>TIN check</t>
  </si>
  <si>
    <t>Basic employee organizational data and equipment data for Police, Sheriff, and Fire employees (HCM) plus CAD/RMS</t>
  </si>
  <si>
    <t>Public Safety Solution</t>
  </si>
  <si>
    <t xml:space="preserve">Point of sale GL transactions </t>
  </si>
  <si>
    <t>Shelter Buddy</t>
  </si>
  <si>
    <t>Debt and investment management transactions</t>
  </si>
  <si>
    <t xml:space="preserve">SymPro </t>
  </si>
  <si>
    <t>Docusign for electronic signatures</t>
  </si>
  <si>
    <t>DocuSign</t>
  </si>
  <si>
    <t>Fire and EMS scheduling</t>
  </si>
  <si>
    <t>UKG/Telestaff</t>
  </si>
  <si>
    <t>Oracle Time Keeping and Payroll</t>
  </si>
  <si>
    <t>State Court online payments</t>
  </si>
  <si>
    <t>Fivepoint</t>
  </si>
  <si>
    <t>Third party ambulance billing</t>
  </si>
  <si>
    <t>DigiTech</t>
  </si>
  <si>
    <t>Charges for fleet services provided to departments (used to create journal entries) and fuel sales to external agencies (used to create customer invoices) going to Oracle ERP module</t>
  </si>
  <si>
    <t>Assetworks</t>
  </si>
  <si>
    <t>Certain utility providers send a consolidated file of charges for  county accounts rather than individual invoices.  The data is then used to create vendor invoices in the ERP module</t>
  </si>
  <si>
    <t>Gas/Power</t>
  </si>
  <si>
    <t>Charges for services of indigent defense attorneys and court interpreter and reporting services.  They are used to create vendor invoices and payment documents in the ERP module then the invoice document number, invoice date, invoice amount, payment document number, payment date, and payment amount are sent back to JCATS.</t>
  </si>
  <si>
    <t>JCATS Defender</t>
  </si>
  <si>
    <t xml:space="preserve"> Data to create vendor invoice to pay insurance claims and data to create journal entries to reimburse fleet for accident repairs and transfer deductible expense to departments</t>
  </si>
  <si>
    <t>Riskonnect</t>
  </si>
  <si>
    <t xml:space="preserve">REI GovGrants currently being implemented. The County anticipates that grant master data may originate in REI and be transferred to Oracle upon grant award.  Most accounting and billing transactions will then originate in Oracle and be interfaced to REI. </t>
  </si>
  <si>
    <t>REI</t>
  </si>
  <si>
    <t>Training records</t>
  </si>
  <si>
    <t>LinkedIn Learning</t>
  </si>
  <si>
    <t>Accounts payable, fire certifications</t>
  </si>
  <si>
    <t>FileNet</t>
  </si>
  <si>
    <t xml:space="preserve">Succession planning fields include employee name, ID, all position details, all org unit details, years of service, projected retirement date, key position indicator, SME indicator, retention risk, leadership development achievements, potential successors, readiness level, Succession Planning link to ERP, cost center assignments, email </t>
  </si>
  <si>
    <t>Nakisa</t>
  </si>
  <si>
    <t>Oracle ERP/HR</t>
  </si>
  <si>
    <t>eLearning, documents, simulations for employees</t>
  </si>
  <si>
    <t>Articulate 360</t>
  </si>
  <si>
    <t>uPerform</t>
  </si>
  <si>
    <t>Property tax billing/collection</t>
  </si>
  <si>
    <t>Aumentum</t>
  </si>
  <si>
    <t xml:space="preserve">DWR construction mgmt. data such as budget, expense and commitments at summary level </t>
  </si>
  <si>
    <t>CIP Tracker</t>
  </si>
  <si>
    <t>County website data: Customer data, customer invoices, customer payments (Solid Waste, License &amp; Revenue and Utility Billing). 
- Journal entries for charitable contributions and GIS map sales
- List of unclaimed (open) checks</t>
  </si>
  <si>
    <t>Gwinnettcounty.com</t>
  </si>
  <si>
    <t>Jury management system: Icon will send data to Oracle to create vendor invoices for payments to jurors</t>
  </si>
  <si>
    <t>Icon</t>
  </si>
  <si>
    <t>Performance Related Data: HR position control, budget vs actuals (operating, capital projects and some grants), purchasing contracts and cost center master data</t>
  </si>
  <si>
    <t>Corporater</t>
  </si>
  <si>
    <t>Parks &amp; Rec use this for timekeeping</t>
  </si>
  <si>
    <t>CR300 Advanced Biometric/Fingerprint Time clock</t>
  </si>
  <si>
    <t>Other Implementation Services</t>
  </si>
  <si>
    <t>Project Management</t>
  </si>
  <si>
    <t>Change Management</t>
  </si>
  <si>
    <t>Report Development  - bucket of hours for reports as needed</t>
  </si>
  <si>
    <t>Testing Assistance</t>
  </si>
  <si>
    <t>Operational Redesign</t>
  </si>
  <si>
    <t>Custom System Documentation</t>
  </si>
  <si>
    <t>3 Months Post Go-Live Support</t>
  </si>
  <si>
    <t>Managed Services (Cloud Only)</t>
  </si>
  <si>
    <t>Please complete the Primary Responsibility indicating “Lead” or “Assist” in Vendor and Client columns.  Please indicate the percentage of services conducted on-site vs off-site totaling 100% and include any comments as necessary.  If there are additional costs to provide a service please also indicate this in the comments area.</t>
  </si>
  <si>
    <t>Service Category/Item</t>
  </si>
  <si>
    <t>Primary Responsibility</t>
  </si>
  <si>
    <t>Provisioning of service
(% on-site versus off-site)</t>
  </si>
  <si>
    <t>Vendor</t>
  </si>
  <si>
    <t>Client</t>
  </si>
  <si>
    <t>On-Site</t>
  </si>
  <si>
    <t>Off-Site</t>
  </si>
  <si>
    <t>Application administration:</t>
  </si>
  <si>
    <t>Maintain the portfolio of projects related to the application</t>
  </si>
  <si>
    <t>Provide demand management support services to assist the Client in the prioritization of application related project requests</t>
  </si>
  <si>
    <t>Participate as part of the Client’s ERP Center of Excellence governance groups</t>
  </si>
  <si>
    <t>Supervise and manage the activities of any staff and subcontractor work related to the ERP system</t>
  </si>
  <si>
    <t>Cooperate with required Client internal and external audits</t>
  </si>
  <si>
    <t>Prepare and distribute an annual summary of ERP project results</t>
  </si>
  <si>
    <t>Work with the Client in developing policies and procedures for management of the ERP environment</t>
  </si>
  <si>
    <t>Assist the Client in ensuring compliance to records retention requirements</t>
  </si>
  <si>
    <t>Stay abreast of industry and regulatory trends that will impact the ERP system</t>
  </si>
  <si>
    <t>Propose solutions where the ERP system can enhance Client goals and initiatives</t>
  </si>
  <si>
    <t>Work with Client management to conduct annual budgeting related to support, maintenance, improvements and enhancements to the ERP environment</t>
  </si>
  <si>
    <t>Assist in the development of budgets for planned ERP initiatives</t>
  </si>
  <si>
    <t>Work with Client management to conduct periodic strategic application planning</t>
  </si>
  <si>
    <t>Assist with the development of business cases related to application growth</t>
  </si>
  <si>
    <t>Manage and maintain application management related procedures and associated documentation</t>
  </si>
  <si>
    <t>Maintain and manage all software licenses (application, database, operating system, etc.)</t>
  </si>
  <si>
    <t>Monitor and report on achievement of Service Level Agreements (SLAs)</t>
  </si>
  <si>
    <t>Hosting services:</t>
  </si>
  <si>
    <t>Provide hosting services for all applications proposed</t>
  </si>
  <si>
    <t>Provide for a replicated system architecture</t>
  </si>
  <si>
    <t>Provide disaster recovery services including system and data restoration</t>
  </si>
  <si>
    <t>Conduct periodic testing of the disaster recovery solution (every 6 months)</t>
  </si>
  <si>
    <t>Provide full and secure off-site backup and recovery services</t>
  </si>
  <si>
    <t>Provide for secure transmission of data before being stored and/or archived</t>
  </si>
  <si>
    <t>Provision of SSAE 16 audits</t>
  </si>
  <si>
    <t>7 x 24 x 365 service desk</t>
  </si>
  <si>
    <t>Provide toll free support line</t>
  </si>
  <si>
    <t>Development services:</t>
  </si>
  <si>
    <t>Perform custom report development</t>
  </si>
  <si>
    <t>Perform query development and maintenance</t>
  </si>
  <si>
    <t>Perform interface development</t>
  </si>
  <si>
    <t>Perform data conversion</t>
  </si>
  <si>
    <t>Perform forms development</t>
  </si>
  <si>
    <t>Provide application development</t>
  </si>
  <si>
    <t>Provide application messaging and other development</t>
  </si>
  <si>
    <t>Perform user interface customization</t>
  </si>
  <si>
    <t>Perform object customization</t>
  </si>
  <si>
    <t>Provide new / modified object development</t>
  </si>
  <si>
    <t>Provide project management services</t>
  </si>
  <si>
    <t>Provide product extension development and support</t>
  </si>
  <si>
    <t>Provide on-going support related to applications that will integrate to the ERP in the future</t>
  </si>
  <si>
    <t xml:space="preserve"> Help desk support (Tier 1 support):</t>
  </si>
  <si>
    <t>Provide Tier 1 help desk support as the first point of application support</t>
  </si>
  <si>
    <t>Provide application user password management including reset management as part of Tier 1 support</t>
  </si>
  <si>
    <t>Attempt to resolve Tier 1 support calls using existing knowledge base</t>
  </si>
  <si>
    <t>Maintain and update the Tier 1 system knowledge base</t>
  </si>
  <si>
    <t>Make determination to escalate Tier 1 issues to Tier 2</t>
  </si>
  <si>
    <t>Service request management:</t>
  </si>
  <si>
    <t>Provide technical and functional troubleshooting support for Tier 2 issues</t>
  </si>
  <si>
    <t>Submit service requests that have moved from Tier 1 to Tier 2 on behalf of the Client</t>
  </si>
  <si>
    <t>Work with the Client to determine if a service request is for new system requests (i.e., change) or involves requests for assistance or error reporting (i.e., incident)</t>
  </si>
  <si>
    <t>Provide a web-based system for submission of service requests</t>
  </si>
  <si>
    <t>Provide service request tracking and reporting</t>
  </si>
  <si>
    <t>Work with the Client and support center in resolving submitted service requests</t>
  </si>
  <si>
    <t>Monitor, measure and report on the status of submitted service requests</t>
  </si>
  <si>
    <t>Provide analysis of recurring incidents and work to establish a resolution or work around for such incidents</t>
  </si>
  <si>
    <t>Work with the Client in reporting and resolving unplanned outages of any component or environment defined at a Severity level of Level 1, Level 2 or Level 3 (level definitions to be defined)</t>
  </si>
  <si>
    <t>Provide root cause analysis for all Severity Level 1 outages</t>
  </si>
  <si>
    <t>Escalate issues, as needed</t>
  </si>
  <si>
    <t>Promptly report outages and service interruptions</t>
  </si>
  <si>
    <t>Install, configure and maintain tools that enable monitoring, administration and management of the Client environment</t>
  </si>
  <si>
    <t>Application management and support:</t>
  </si>
  <si>
    <t>Provide application support to the functional process owners</t>
  </si>
  <si>
    <t>Address functional issues and questions involving “how to” raised by end-users</t>
  </si>
  <si>
    <t>Work with departments to leverage software to streamline business processes</t>
  </si>
  <si>
    <t>Assist with system functionality and process flow questions for software and reports</t>
  </si>
  <si>
    <t>Provide on-site functional support for first time processing of critical client business processes</t>
  </si>
  <si>
    <t>Focused functional process support (i.e., end of year processing)</t>
  </si>
  <si>
    <t>Maintain application releases within X releases of the current software in the production environment</t>
  </si>
  <si>
    <t>Assist in reporting product issues to software vendor support and obtaining resolution</t>
  </si>
  <si>
    <t>Provide object management support</t>
  </si>
  <si>
    <t>Provide availability management and support</t>
  </si>
  <si>
    <t>Provide maintenance and support for all custom and standard interfaces</t>
  </si>
  <si>
    <t>Provide maintenance and support for all forms</t>
  </si>
  <si>
    <t>Provide maintenance and support for all custom and standard reports</t>
  </si>
  <si>
    <t>Provide batch program maintenance and support</t>
  </si>
  <si>
    <t>Develop, manage and maintain application workflows</t>
  </si>
  <si>
    <t>Provide functional testing support</t>
  </si>
  <si>
    <t>Perform installation of required application software</t>
  </si>
  <si>
    <t>Provide post-installation verification testing of required software</t>
  </si>
  <si>
    <t>Generate and analyze customer satisfaction surveys related to application maintenance and support</t>
  </si>
  <si>
    <t>Provide maintenance and support of any ETL services</t>
  </si>
  <si>
    <t>Security administration:</t>
  </si>
  <si>
    <t>Provide application security maintenance and administration</t>
  </si>
  <si>
    <t>Conduct user access management and review</t>
  </si>
  <si>
    <t>Perform security patch management</t>
  </si>
  <si>
    <t>Perform antivirus management</t>
  </si>
  <si>
    <t>Ensure that the application and environment conforms to required regulatory compliance requirements</t>
  </si>
  <si>
    <t>Participate in and provide support for application and general control reviews</t>
  </si>
  <si>
    <t>Configuration management:</t>
  </si>
  <si>
    <t>Manage and maintain system configuration settings</t>
  </si>
  <si>
    <t>Document all changes to configuration components</t>
  </si>
  <si>
    <t>Resolve functional issues related to application configuration or business processes</t>
  </si>
  <si>
    <t>Develop a change management process for all changes that will affect the various environments</t>
  </si>
  <si>
    <t>Provide code/version change control</t>
  </si>
  <si>
    <t>Provide code/version configuration management and support</t>
  </si>
  <si>
    <t>Maintain version information for all configuration items</t>
  </si>
  <si>
    <t>Manage configuration of the environment to maximize system performance</t>
  </si>
  <si>
    <t>Work with the Client to ensure that desktop configurations are being satisfied</t>
  </si>
  <si>
    <t>Provide operational support for printer queue configuration</t>
  </si>
  <si>
    <t>Develop and maintain architecture documents that represent the current configuration of all environments</t>
  </si>
  <si>
    <t>Provide assistance to Client in the management of required desktop images</t>
  </si>
  <si>
    <t>Release management:</t>
  </si>
  <si>
    <t>Provide guidance to Client on release planning</t>
  </si>
  <si>
    <t>Assess impacts of new releases to the environment</t>
  </si>
  <si>
    <t>Create a release plan for each release</t>
  </si>
  <si>
    <t>Perform periodic refreshes of the non-production environments from the production environment including all relevant object updates (i.e., data, application, etc.)</t>
  </si>
  <si>
    <t>Perform application upgrades</t>
  </si>
  <si>
    <t>Perform tax updates</t>
  </si>
  <si>
    <t>Perform maintenance pack installations</t>
  </si>
  <si>
    <t>Perform Emergency Release updates, as needed</t>
  </si>
  <si>
    <t>Access management:</t>
  </si>
  <si>
    <t>Manage administrative user access to the environments</t>
  </si>
  <si>
    <t>Manage user access at the operating system and database level</t>
  </si>
  <si>
    <t>Manage application users and their access to the various environments</t>
  </si>
  <si>
    <t>Performance management:</t>
  </si>
  <si>
    <t>Monitor system performance</t>
  </si>
  <si>
    <t>Monitor application performance</t>
  </si>
  <si>
    <t>Monitor batch job performance</t>
  </si>
  <si>
    <t>Analyze performance-related incidents to identify factors impacting performance</t>
  </si>
  <si>
    <t>Provide recommendations to improve system performance</t>
  </si>
  <si>
    <t>Work with the Client infrastructure area to ensure that network connectivity and bandwidth requirements are being satisfied</t>
  </si>
  <si>
    <t>Training support:</t>
  </si>
  <si>
    <t>Provide on-going functional training for current and new users of the system including core and end-users</t>
  </si>
  <si>
    <t>Maintain currency of all training related documentation</t>
  </si>
  <si>
    <t>Technical support:</t>
  </si>
  <si>
    <t>Review and resolve technical issues with the system</t>
  </si>
  <si>
    <t>Assist with system debugging and issue resolution</t>
  </si>
  <si>
    <t>Resolve system technical issues with batch programs, reports, workflows, etc.</t>
  </si>
  <si>
    <t>Answer technical questions for day to day maintenance</t>
  </si>
  <si>
    <t>Perform system administration</t>
  </si>
  <si>
    <t>Provide system monitoring and tuning</t>
  </si>
  <si>
    <t>Provide system capacity planning</t>
  </si>
  <si>
    <t>Provide storage capacity planning</t>
  </si>
  <si>
    <t>Provide network capacity planning</t>
  </si>
  <si>
    <t>Provide workload management and support</t>
  </si>
  <si>
    <t>Perform infrastructure maintenance and support</t>
  </si>
  <si>
    <t>Manage the testing of all application and system changes prior to applying to production</t>
  </si>
  <si>
    <t>Perform operating system patching and updates/service packs (servers and other system components)</t>
  </si>
  <si>
    <t>Perform system software patching and updates/service packs (server)</t>
  </si>
  <si>
    <t>Perform system patching and updates/service packs (desktop)</t>
  </si>
  <si>
    <t>Provide change bundling analysis to reduce the frequency and length of time required to apply changes</t>
  </si>
  <si>
    <t>Provide a back-out plan for changes to the various environments</t>
  </si>
  <si>
    <t>Apply object updates</t>
  </si>
  <si>
    <t>Apply code patches for application software</t>
  </si>
  <si>
    <t>Implement minor technology updates</t>
  </si>
  <si>
    <t>Provide system maintenance scheduling and coordination</t>
  </si>
  <si>
    <t>Report system outages and service interruptions</t>
  </si>
  <si>
    <t>Perform antivirus management (server)</t>
  </si>
  <si>
    <t>Perform object migrations</t>
  </si>
  <si>
    <t>Provide infrastructure monitoring and alerting</t>
  </si>
  <si>
    <t>Manage printer services</t>
  </si>
  <si>
    <t>Monitor and manage printer queues for dedicated ERP printers</t>
  </si>
  <si>
    <t>Provide environment set-up, maintenance and support to include the following environments:</t>
  </si>
  <si>
    <t>Production</t>
  </si>
  <si>
    <t>Test</t>
  </si>
  <si>
    <t>Others</t>
  </si>
  <si>
    <t>Database support:</t>
  </si>
  <si>
    <t>Perform database administration</t>
  </si>
  <si>
    <t>Perform database monitoring</t>
  </si>
  <si>
    <t>Perform database tuning</t>
  </si>
  <si>
    <t>Manage database security</t>
  </si>
  <si>
    <t>Perform database startup/shutdown procedures</t>
  </si>
  <si>
    <t>Manage and monitor file maintenance requirements</t>
  </si>
  <si>
    <t>Perform scheduled maintenance procedures</t>
  </si>
  <si>
    <t>Perform database patching and updates/service packs</t>
  </si>
  <si>
    <t>Communicate patch and update impact analysis</t>
  </si>
  <si>
    <t>Perform database capacity planning</t>
  </si>
  <si>
    <t>Perform database refresh/clones</t>
  </si>
  <si>
    <t>Perform database backup and recovery</t>
  </si>
  <si>
    <t>Work with Client to determine purge or system archival needs</t>
  </si>
  <si>
    <t>Upgrade lab:</t>
  </si>
  <si>
    <t>Database upgrade</t>
  </si>
  <si>
    <t>Application upgrade</t>
  </si>
  <si>
    <t>Operating system upgrade</t>
  </si>
  <si>
    <t>Tools upgrade</t>
  </si>
  <si>
    <t>Implementation lab</t>
  </si>
  <si>
    <t>Type</t>
  </si>
  <si>
    <t>Quantity</t>
  </si>
  <si>
    <t xml:space="preserve">Rate </t>
  </si>
  <si>
    <t>Material Master records</t>
  </si>
  <si>
    <t>Lucity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</si>
</sst>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quot;$&quot;#,##0"/>
  </numFmts>
  <fonts count="31" x14ac:knownFonts="1">
    <font>
      <sz val="11"/>
      <color theme="1"/>
      <name val="Calibri"/>
      <family val="2"/>
      <scheme val="minor"/>
    </font>
    <font>
      <sz val="11"/>
      <color theme="1"/>
      <name val="Calibri"/>
      <family val="2"/>
      <scheme val="minor"/>
    </font>
    <font>
      <sz val="8"/>
      <name val="Calibri"/>
      <family val="2"/>
      <scheme val="minor"/>
    </font>
    <font>
      <sz val="11"/>
      <name val="Roboto"/>
    </font>
    <font>
      <b/>
      <sz val="16"/>
      <color theme="0"/>
      <name val="Roboto"/>
    </font>
    <font>
      <b/>
      <sz val="14"/>
      <color theme="0"/>
      <name val="Roboto"/>
    </font>
    <font>
      <b/>
      <sz val="14"/>
      <name val="Roboto"/>
    </font>
    <font>
      <sz val="11"/>
      <color theme="1"/>
      <name val="Roboto"/>
    </font>
    <font>
      <b/>
      <sz val="11"/>
      <color theme="0"/>
      <name val="Roboto"/>
    </font>
    <font>
      <b/>
      <sz val="11"/>
      <color theme="1"/>
      <name val="Roboto"/>
    </font>
    <font>
      <sz val="9"/>
      <color theme="1"/>
      <name val="Roboto"/>
    </font>
    <font>
      <b/>
      <sz val="11"/>
      <name val="Roboto"/>
    </font>
    <font>
      <i/>
      <sz val="11"/>
      <color theme="1"/>
      <name val="Roboto"/>
    </font>
    <font>
      <sz val="12"/>
      <color theme="1"/>
      <name val="Roboto"/>
    </font>
    <font>
      <b/>
      <i/>
      <sz val="11"/>
      <color theme="0"/>
      <name val="Roboto"/>
    </font>
    <font>
      <b/>
      <sz val="10"/>
      <color rgb="FFFF0000"/>
      <name val="Roboto"/>
    </font>
    <font>
      <b/>
      <sz val="10"/>
      <color rgb="FF00539B"/>
      <name val="Roboto"/>
    </font>
    <font>
      <b/>
      <sz val="10"/>
      <color rgb="FFE58E1A"/>
      <name val="Roboto"/>
    </font>
    <font>
      <sz val="11"/>
      <color theme="0"/>
      <name val="Roboto"/>
    </font>
    <font>
      <b/>
      <vertAlign val="superscript"/>
      <sz val="11"/>
      <color theme="0"/>
      <name val="Roboto"/>
    </font>
    <font>
      <sz val="11"/>
      <color rgb="FF000000"/>
      <name val="Roboto"/>
    </font>
    <font>
      <sz val="11"/>
      <color rgb="FF305496"/>
      <name val="Roboto"/>
    </font>
    <font>
      <b/>
      <i/>
      <sz val="11"/>
      <color rgb="FF000000"/>
      <name val="Roboto"/>
    </font>
    <font>
      <sz val="11"/>
      <color rgb="FFFF0000"/>
      <name val="Roboto"/>
    </font>
    <font>
      <sz val="11"/>
      <color rgb="FF1F5376"/>
      <name val="Roboto"/>
    </font>
    <font>
      <sz val="11"/>
      <color rgb="FF00539B"/>
      <name val="Roboto"/>
    </font>
    <font>
      <b/>
      <sz val="11"/>
      <color rgb="FF00539B"/>
      <name val="Roboto"/>
    </font>
    <font>
      <b/>
      <sz val="11"/>
      <color rgb="FFFF0000"/>
      <name val="Roboto"/>
    </font>
    <font>
      <sz val="11"/>
      <name val="Symbol"/>
      <family val="1"/>
      <charset val="2"/>
    </font>
    <font>
      <sz val="11"/>
      <name val="Wingdings"/>
      <charset val="2"/>
    </font>
    <font>
      <sz val="11"/>
      <color rgb="FFFF0000"/>
      <name val="Wingdings"/>
      <charset val="2"/>
    </font>
  </fonts>
  <fills count="19">
    <fill>
      <patternFill patternType="none"/>
    </fill>
    <fill>
      <patternFill patternType="gray125"/>
    </fill>
    <fill>
      <patternFill patternType="solid">
        <fgColor rgb="FF00539B"/>
        <bgColor indexed="64"/>
      </patternFill>
    </fill>
    <fill>
      <patternFill patternType="solid">
        <fgColor rgb="FF56A0D3"/>
        <bgColor indexed="64"/>
      </patternFill>
    </fill>
    <fill>
      <patternFill patternType="solid">
        <fgColor rgb="FF807F83"/>
        <bgColor indexed="64"/>
      </patternFill>
    </fill>
    <fill>
      <patternFill patternType="solid">
        <fgColor theme="0"/>
        <bgColor indexed="64"/>
      </patternFill>
    </fill>
    <fill>
      <patternFill patternType="solid">
        <fgColor theme="1"/>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9"/>
        <bgColor indexed="64"/>
      </patternFill>
    </fill>
    <fill>
      <patternFill patternType="solid">
        <fgColor rgb="FFFFFF99"/>
        <bgColor indexed="64"/>
      </patternFill>
    </fill>
    <fill>
      <patternFill patternType="solid">
        <fgColor rgb="FFFFFF99"/>
        <bgColor rgb="FF000000"/>
      </patternFill>
    </fill>
    <fill>
      <patternFill patternType="solid">
        <fgColor rgb="FFD9D9D9"/>
        <bgColor rgb="FF000000"/>
      </patternFill>
    </fill>
    <fill>
      <patternFill patternType="solid">
        <fgColor rgb="FFD9D9D9"/>
        <bgColor rgb="FFD9D9D9"/>
      </patternFill>
    </fill>
  </fills>
  <borders count="66">
    <border>
      <left/>
      <right/>
      <top/>
      <bottom/>
      <diagonal/>
    </border>
    <border>
      <left style="medium">
        <color rgb="FF00539B"/>
      </left>
      <right style="thin">
        <color theme="0"/>
      </right>
      <top style="medium">
        <color rgb="FF00539B"/>
      </top>
      <bottom style="thin">
        <color theme="0"/>
      </bottom>
      <diagonal/>
    </border>
    <border>
      <left style="thin">
        <color theme="0"/>
      </left>
      <right style="thin">
        <color theme="0"/>
      </right>
      <top style="medium">
        <color rgb="FF00539B"/>
      </top>
      <bottom style="thin">
        <color theme="0"/>
      </bottom>
      <diagonal/>
    </border>
    <border>
      <left style="thin">
        <color theme="0"/>
      </left>
      <right style="medium">
        <color rgb="FF00539B"/>
      </right>
      <top style="medium">
        <color rgb="FF00539B"/>
      </top>
      <bottom style="thin">
        <color theme="0"/>
      </bottom>
      <diagonal/>
    </border>
    <border>
      <left style="medium">
        <color rgb="FF00539B"/>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medium">
        <color rgb="FF00539B"/>
      </right>
      <top style="thin">
        <color theme="0"/>
      </top>
      <bottom style="thin">
        <color theme="0"/>
      </bottom>
      <diagonal/>
    </border>
    <border>
      <left style="medium">
        <color rgb="FF00539B"/>
      </left>
      <right style="thin">
        <color theme="0"/>
      </right>
      <top style="thin">
        <color theme="0"/>
      </top>
      <bottom style="medium">
        <color rgb="FF00539B"/>
      </bottom>
      <diagonal/>
    </border>
    <border>
      <left style="thin">
        <color theme="0"/>
      </left>
      <right style="thin">
        <color theme="0"/>
      </right>
      <top style="thin">
        <color theme="0"/>
      </top>
      <bottom style="medium">
        <color rgb="FF00539B"/>
      </bottom>
      <diagonal/>
    </border>
    <border>
      <left style="thin">
        <color theme="0"/>
      </left>
      <right style="medium">
        <color rgb="FF00539B"/>
      </right>
      <top style="thin">
        <color theme="0"/>
      </top>
      <bottom style="medium">
        <color rgb="FF00539B"/>
      </bottom>
      <diagonal/>
    </border>
    <border>
      <left/>
      <right/>
      <top style="thin">
        <color theme="0"/>
      </top>
      <bottom style="thin">
        <color theme="0"/>
      </bottom>
      <diagonal/>
    </border>
    <border>
      <left/>
      <right style="medium">
        <color rgb="FF00539B"/>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medium">
        <color rgb="FF00539B"/>
      </left>
      <right/>
      <top style="thin">
        <color theme="0"/>
      </top>
      <bottom style="thin">
        <color theme="0"/>
      </bottom>
      <diagonal/>
    </border>
    <border>
      <left style="medium">
        <color rgb="FF00539B"/>
      </left>
      <right/>
      <top style="medium">
        <color rgb="FF00539B"/>
      </top>
      <bottom style="thin">
        <color theme="0"/>
      </bottom>
      <diagonal/>
    </border>
    <border>
      <left/>
      <right/>
      <top style="medium">
        <color rgb="FF00539B"/>
      </top>
      <bottom style="thin">
        <color theme="0"/>
      </bottom>
      <diagonal/>
    </border>
    <border>
      <left/>
      <right style="medium">
        <color rgb="FF00539B"/>
      </right>
      <top style="medium">
        <color rgb="FF00539B"/>
      </top>
      <bottom style="thin">
        <color theme="0"/>
      </bottom>
      <diagonal/>
    </border>
    <border>
      <left style="medium">
        <color rgb="FF00539B"/>
      </left>
      <right/>
      <top style="thin">
        <color theme="0"/>
      </top>
      <bottom style="medium">
        <color rgb="FF00539B"/>
      </bottom>
      <diagonal/>
    </border>
    <border>
      <left/>
      <right/>
      <top style="thin">
        <color theme="0"/>
      </top>
      <bottom style="medium">
        <color rgb="FF00539B"/>
      </bottom>
      <diagonal/>
    </border>
    <border>
      <left/>
      <right style="thin">
        <color theme="0"/>
      </right>
      <top style="thin">
        <color theme="0"/>
      </top>
      <bottom style="medium">
        <color rgb="FF00539B"/>
      </bottom>
      <diagonal/>
    </border>
    <border>
      <left/>
      <right style="thin">
        <color theme="0"/>
      </right>
      <top style="medium">
        <color rgb="FF00539B"/>
      </top>
      <bottom style="thin">
        <color theme="0"/>
      </bottom>
      <diagonal/>
    </border>
    <border>
      <left style="thick">
        <color rgb="FF807F83"/>
      </left>
      <right style="thick">
        <color rgb="FF807F83"/>
      </right>
      <top style="thick">
        <color rgb="FF807F83"/>
      </top>
      <bottom style="thick">
        <color rgb="FF807F83"/>
      </bottom>
      <diagonal/>
    </border>
    <border>
      <left style="thick">
        <color rgb="FF807F83"/>
      </left>
      <right/>
      <top style="thick">
        <color rgb="FF807F83"/>
      </top>
      <bottom style="thick">
        <color rgb="FF807F83"/>
      </bottom>
      <diagonal/>
    </border>
    <border>
      <left/>
      <right/>
      <top style="thick">
        <color rgb="FF807F83"/>
      </top>
      <bottom style="thick">
        <color rgb="FF807F83"/>
      </bottom>
      <diagonal/>
    </border>
    <border>
      <left/>
      <right style="thick">
        <color rgb="FF807F83"/>
      </right>
      <top style="thick">
        <color rgb="FF807F83"/>
      </top>
      <bottom style="thick">
        <color rgb="FF807F83"/>
      </bottom>
      <diagonal/>
    </border>
    <border>
      <left style="medium">
        <color rgb="FF00539B"/>
      </left>
      <right/>
      <top style="medium">
        <color rgb="FF00539B"/>
      </top>
      <bottom/>
      <diagonal/>
    </border>
    <border>
      <left/>
      <right/>
      <top style="medium">
        <color rgb="FF00539B"/>
      </top>
      <bottom/>
      <diagonal/>
    </border>
    <border>
      <left/>
      <right style="medium">
        <color rgb="FF00539B"/>
      </right>
      <top style="medium">
        <color rgb="FF00539B"/>
      </top>
      <bottom/>
      <diagonal/>
    </border>
    <border>
      <left style="medium">
        <color rgb="FF00539B"/>
      </left>
      <right/>
      <top/>
      <bottom/>
      <diagonal/>
    </border>
    <border>
      <left/>
      <right style="medium">
        <color rgb="FF00539B"/>
      </right>
      <top/>
      <bottom/>
      <diagonal/>
    </border>
    <border>
      <left style="medium">
        <color rgb="FF00539B"/>
      </left>
      <right/>
      <top/>
      <bottom style="medium">
        <color rgb="FF00539B"/>
      </bottom>
      <diagonal/>
    </border>
    <border>
      <left/>
      <right/>
      <top/>
      <bottom style="medium">
        <color rgb="FF00539B"/>
      </bottom>
      <diagonal/>
    </border>
    <border>
      <left/>
      <right style="medium">
        <color rgb="FF00539B"/>
      </right>
      <top/>
      <bottom style="medium">
        <color rgb="FF00539B"/>
      </bottom>
      <diagonal/>
    </border>
    <border>
      <left style="medium">
        <color theme="3"/>
      </left>
      <right style="thin">
        <color theme="0"/>
      </right>
      <top style="medium">
        <color theme="3"/>
      </top>
      <bottom style="thin">
        <color theme="0"/>
      </bottom>
      <diagonal/>
    </border>
    <border>
      <left style="thin">
        <color theme="0"/>
      </left>
      <right style="thin">
        <color theme="0"/>
      </right>
      <top style="medium">
        <color theme="3"/>
      </top>
      <bottom style="thin">
        <color theme="0"/>
      </bottom>
      <diagonal/>
    </border>
    <border>
      <left style="thin">
        <color theme="0"/>
      </left>
      <right style="medium">
        <color theme="3"/>
      </right>
      <top style="medium">
        <color theme="3"/>
      </top>
      <bottom style="thin">
        <color theme="0"/>
      </bottom>
      <diagonal/>
    </border>
    <border>
      <left style="medium">
        <color theme="3"/>
      </left>
      <right/>
      <top style="thin">
        <color theme="0"/>
      </top>
      <bottom style="thin">
        <color theme="0"/>
      </bottom>
      <diagonal/>
    </border>
    <border>
      <left/>
      <right style="medium">
        <color theme="3"/>
      </right>
      <top style="thin">
        <color theme="0"/>
      </top>
      <bottom style="thin">
        <color theme="0"/>
      </bottom>
      <diagonal/>
    </border>
    <border>
      <left style="medium">
        <color theme="3"/>
      </left>
      <right style="thin">
        <color theme="0"/>
      </right>
      <top style="thin">
        <color theme="0"/>
      </top>
      <bottom style="thin">
        <color theme="0"/>
      </bottom>
      <diagonal/>
    </border>
    <border>
      <left style="thin">
        <color theme="0"/>
      </left>
      <right style="medium">
        <color theme="3"/>
      </right>
      <top style="thin">
        <color theme="0"/>
      </top>
      <bottom style="thin">
        <color theme="0"/>
      </bottom>
      <diagonal/>
    </border>
    <border>
      <left style="medium">
        <color theme="3"/>
      </left>
      <right style="thin">
        <color theme="0"/>
      </right>
      <top style="thin">
        <color theme="0"/>
      </top>
      <bottom style="medium">
        <color theme="3"/>
      </bottom>
      <diagonal/>
    </border>
    <border>
      <left style="thin">
        <color theme="0"/>
      </left>
      <right style="thin">
        <color theme="0"/>
      </right>
      <top style="thin">
        <color theme="0"/>
      </top>
      <bottom style="medium">
        <color theme="3"/>
      </bottom>
      <diagonal/>
    </border>
    <border>
      <left style="thin">
        <color theme="0"/>
      </left>
      <right style="medium">
        <color theme="3"/>
      </right>
      <top style="thin">
        <color theme="0"/>
      </top>
      <bottom style="medium">
        <color theme="3"/>
      </bottom>
      <diagonal/>
    </border>
    <border>
      <left style="thin">
        <color theme="0"/>
      </left>
      <right/>
      <top style="medium">
        <color theme="3"/>
      </top>
      <bottom style="thin">
        <color theme="0"/>
      </bottom>
      <diagonal/>
    </border>
    <border>
      <left style="medium">
        <color theme="3"/>
      </left>
      <right style="thin">
        <color theme="0"/>
      </right>
      <top style="thin">
        <color theme="0"/>
      </top>
      <bottom/>
      <diagonal/>
    </border>
    <border>
      <left style="medium">
        <color theme="3"/>
      </left>
      <right style="thin">
        <color theme="0"/>
      </right>
      <top/>
      <bottom style="thin">
        <color theme="0"/>
      </bottom>
      <diagonal/>
    </border>
    <border>
      <left/>
      <right style="thin">
        <color theme="0"/>
      </right>
      <top/>
      <bottom style="thin">
        <color theme="0"/>
      </bottom>
      <diagonal/>
    </border>
    <border>
      <left style="thin">
        <color theme="0"/>
      </left>
      <right style="thin">
        <color theme="0"/>
      </right>
      <top/>
      <bottom/>
      <diagonal/>
    </border>
    <border>
      <left style="thin">
        <color theme="0"/>
      </left>
      <right style="thin">
        <color theme="0"/>
      </right>
      <top/>
      <bottom style="thin">
        <color theme="0"/>
      </bottom>
      <diagonal/>
    </border>
    <border>
      <left/>
      <right style="thin">
        <color theme="0"/>
      </right>
      <top/>
      <bottom/>
      <diagonal/>
    </border>
    <border>
      <left/>
      <right/>
      <top style="thin">
        <color theme="0"/>
      </top>
      <bottom/>
      <diagonal/>
    </border>
    <border>
      <left style="medium">
        <color theme="3"/>
      </left>
      <right/>
      <top style="medium">
        <color theme="3"/>
      </top>
      <bottom style="thin">
        <color theme="0"/>
      </bottom>
      <diagonal/>
    </border>
    <border>
      <left/>
      <right/>
      <top style="medium">
        <color theme="3"/>
      </top>
      <bottom style="thin">
        <color theme="0"/>
      </bottom>
      <diagonal/>
    </border>
    <border>
      <left/>
      <right style="medium">
        <color theme="3"/>
      </right>
      <top style="medium">
        <color theme="3"/>
      </top>
      <bottom style="thin">
        <color theme="0"/>
      </bottom>
      <diagonal/>
    </border>
    <border>
      <left/>
      <right style="thin">
        <color theme="0"/>
      </right>
      <top style="thin">
        <color theme="0"/>
      </top>
      <bottom style="medium">
        <color theme="3"/>
      </bottom>
      <diagonal/>
    </border>
    <border>
      <left style="thin">
        <color theme="0"/>
      </left>
      <right/>
      <top style="medium">
        <color rgb="FF00539B"/>
      </top>
      <bottom style="thin">
        <color theme="0"/>
      </bottom>
      <diagonal/>
    </border>
    <border>
      <left style="thin">
        <color theme="0"/>
      </left>
      <right/>
      <top/>
      <bottom/>
      <diagonal/>
    </border>
    <border>
      <left style="medium">
        <color theme="3"/>
      </left>
      <right style="thin">
        <color theme="0"/>
      </right>
      <top style="thin">
        <color theme="0"/>
      </top>
      <bottom style="medium">
        <color rgb="FF00539B"/>
      </bottom>
      <diagonal/>
    </border>
    <border>
      <left style="thin">
        <color theme="0"/>
      </left>
      <right style="medium">
        <color theme="3"/>
      </right>
      <top style="thin">
        <color theme="0"/>
      </top>
      <bottom style="medium">
        <color rgb="FF00539B"/>
      </bottom>
      <diagonal/>
    </border>
    <border>
      <left style="medium">
        <color rgb="FF00539B"/>
      </left>
      <right style="thin">
        <color theme="0"/>
      </right>
      <top style="medium">
        <color rgb="FF00539B"/>
      </top>
      <bottom/>
      <diagonal/>
    </border>
    <border>
      <left style="thin">
        <color rgb="FFFFFFFF"/>
      </left>
      <right style="medium">
        <color rgb="FF00539B"/>
      </right>
      <top style="thin">
        <color rgb="FFFFFFFF"/>
      </top>
      <bottom style="thin">
        <color rgb="FFFFFFFF"/>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style="medium">
        <color rgb="FF00539B"/>
      </right>
      <top style="thin">
        <color theme="0"/>
      </top>
      <bottom/>
      <diagonal/>
    </border>
    <border>
      <left style="thin">
        <color rgb="FFFFFFFF"/>
      </left>
      <right style="thin">
        <color rgb="FFFFFFFF"/>
      </right>
      <top style="thin">
        <color rgb="FFFFFFFF"/>
      </top>
      <bottom style="thin">
        <color rgb="FFFFFFFF"/>
      </bottom>
      <diagonal/>
    </border>
  </borders>
  <cellStyleXfs count="2">
    <xf numFmtId="0" fontId="0" fillId="0" borderId="0"/>
    <xf numFmtId="44" fontId="1" fillId="0" borderId="0" applyFont="0" applyFill="0" applyBorder="0" applyAlignment="0" applyProtection="0"/>
  </cellStyleXfs>
  <cellXfs count="261">
    <xf numFmtId="0" fontId="0" fillId="0" borderId="0" xfId="0"/>
    <xf numFmtId="0" fontId="3" fillId="4" borderId="22" xfId="0" applyFont="1" applyFill="1" applyBorder="1" applyAlignment="1">
      <alignment vertical="center"/>
    </xf>
    <xf numFmtId="0" fontId="3" fillId="4" borderId="22" xfId="0" applyFont="1" applyFill="1" applyBorder="1" applyAlignment="1">
      <alignment horizontal="center" vertical="center"/>
    </xf>
    <xf numFmtId="0" fontId="5" fillId="6" borderId="22" xfId="0" applyFont="1" applyFill="1" applyBorder="1" applyAlignment="1">
      <alignment horizontal="center" vertical="center" wrapText="1"/>
    </xf>
    <xf numFmtId="0" fontId="6" fillId="15" borderId="22" xfId="0" applyFont="1" applyFill="1" applyBorder="1" applyAlignment="1">
      <alignment horizontal="center" vertical="center" wrapText="1"/>
    </xf>
    <xf numFmtId="0" fontId="6" fillId="8" borderId="22" xfId="0" applyFont="1" applyFill="1" applyBorder="1" applyAlignment="1">
      <alignment horizontal="center" vertical="center" wrapText="1"/>
    </xf>
    <xf numFmtId="0" fontId="8" fillId="6" borderId="22" xfId="0" applyFont="1" applyFill="1" applyBorder="1" applyAlignment="1" applyProtection="1">
      <alignment horizontal="center" vertical="center"/>
      <protection locked="0"/>
    </xf>
    <xf numFmtId="0" fontId="9" fillId="7" borderId="22" xfId="0" applyFont="1" applyFill="1" applyBorder="1" applyAlignment="1">
      <alignment horizontal="left" vertical="center" indent="1"/>
    </xf>
    <xf numFmtId="0" fontId="7" fillId="5" borderId="22" xfId="0" applyFont="1" applyFill="1" applyBorder="1" applyAlignment="1">
      <alignment horizontal="left" vertical="center" indent="1"/>
    </xf>
    <xf numFmtId="0" fontId="3" fillId="4" borderId="23" xfId="0" applyFont="1" applyFill="1" applyBorder="1" applyAlignment="1">
      <alignment vertical="center"/>
    </xf>
    <xf numFmtId="0" fontId="3" fillId="4" borderId="24" xfId="0" applyFont="1" applyFill="1" applyBorder="1" applyAlignment="1">
      <alignment horizontal="center" vertical="center"/>
    </xf>
    <xf numFmtId="0" fontId="3" fillId="4" borderId="25" xfId="0" applyFont="1" applyFill="1" applyBorder="1" applyAlignment="1">
      <alignment vertical="center"/>
    </xf>
    <xf numFmtId="165" fontId="11" fillId="15" borderId="22" xfId="0" applyNumberFormat="1" applyFont="1" applyFill="1" applyBorder="1" applyAlignment="1" applyProtection="1">
      <alignment horizontal="center" vertical="center"/>
      <protection locked="0"/>
    </xf>
    <xf numFmtId="0" fontId="8" fillId="2" borderId="60" xfId="0" applyFont="1" applyFill="1" applyBorder="1" applyAlignment="1">
      <alignment vertical="center"/>
    </xf>
    <xf numFmtId="0" fontId="3" fillId="8" borderId="39" xfId="0" applyFont="1" applyFill="1" applyBorder="1" applyAlignment="1" applyProtection="1">
      <alignment horizontal="left" vertical="center" indent="2"/>
      <protection locked="0"/>
    </xf>
    <xf numFmtId="0" fontId="7" fillId="5" borderId="47" xfId="0" applyFont="1" applyFill="1" applyBorder="1"/>
    <xf numFmtId="0" fontId="7" fillId="5" borderId="48" xfId="0" applyFont="1" applyFill="1" applyBorder="1"/>
    <xf numFmtId="0" fontId="7" fillId="5" borderId="49" xfId="0" applyFont="1" applyFill="1" applyBorder="1"/>
    <xf numFmtId="0" fontId="7" fillId="5" borderId="10" xfId="0" applyFont="1" applyFill="1" applyBorder="1" applyAlignment="1">
      <alignment vertical="center"/>
    </xf>
    <xf numFmtId="0" fontId="7" fillId="0" borderId="0" xfId="0" applyFont="1" applyAlignment="1">
      <alignment vertical="center"/>
    </xf>
    <xf numFmtId="0" fontId="14" fillId="9" borderId="37" xfId="0" applyFont="1" applyFill="1" applyBorder="1" applyAlignment="1">
      <alignment horizontal="left" vertical="center"/>
    </xf>
    <xf numFmtId="0" fontId="8" fillId="9" borderId="39" xfId="0" applyFont="1" applyFill="1" applyBorder="1" applyAlignment="1">
      <alignment vertical="center"/>
    </xf>
    <xf numFmtId="0" fontId="8" fillId="9" borderId="5" xfId="0" applyFont="1" applyFill="1" applyBorder="1" applyAlignment="1">
      <alignment horizontal="center" vertical="center" wrapText="1"/>
    </xf>
    <xf numFmtId="0" fontId="8" fillId="9" borderId="12" xfId="0" applyFont="1" applyFill="1" applyBorder="1" applyAlignment="1">
      <alignment horizontal="center" vertical="center" wrapText="1"/>
    </xf>
    <xf numFmtId="0" fontId="8" fillId="9" borderId="40" xfId="0" applyFont="1" applyFill="1" applyBorder="1" applyAlignment="1">
      <alignment horizontal="left" vertical="center"/>
    </xf>
    <xf numFmtId="0" fontId="8" fillId="3" borderId="37" xfId="0" applyFont="1" applyFill="1" applyBorder="1" applyAlignment="1">
      <alignment vertical="center"/>
    </xf>
    <xf numFmtId="0" fontId="8" fillId="3" borderId="10" xfId="0" applyFont="1" applyFill="1" applyBorder="1" applyAlignment="1">
      <alignment vertical="center"/>
    </xf>
    <xf numFmtId="0" fontId="8" fillId="3" borderId="38" xfId="0" applyFont="1" applyFill="1" applyBorder="1" applyAlignment="1">
      <alignment vertical="center"/>
    </xf>
    <xf numFmtId="0" fontId="7" fillId="5" borderId="10" xfId="0" applyFont="1" applyFill="1" applyBorder="1"/>
    <xf numFmtId="0" fontId="11" fillId="8" borderId="39" xfId="0" applyFont="1" applyFill="1" applyBorder="1" applyAlignment="1" applyProtection="1">
      <alignment horizontal="left" vertical="center" indent="1"/>
      <protection locked="0"/>
    </xf>
    <xf numFmtId="3" fontId="7" fillId="8" borderId="5" xfId="0" applyNumberFormat="1" applyFont="1" applyFill="1" applyBorder="1" applyAlignment="1" applyProtection="1">
      <alignment horizontal="center" vertical="center"/>
      <protection locked="0"/>
    </xf>
    <xf numFmtId="165" fontId="7" fillId="8" borderId="5" xfId="0" applyNumberFormat="1" applyFont="1" applyFill="1" applyBorder="1" applyAlignment="1" applyProtection="1">
      <alignment horizontal="center" vertical="center"/>
      <protection locked="0"/>
    </xf>
    <xf numFmtId="165" fontId="7" fillId="8" borderId="12" xfId="0" applyNumberFormat="1" applyFont="1" applyFill="1" applyBorder="1" applyAlignment="1">
      <alignment horizontal="center" vertical="center"/>
    </xf>
    <xf numFmtId="0" fontId="7" fillId="15" borderId="40" xfId="0" applyFont="1" applyFill="1" applyBorder="1" applyAlignment="1" applyProtection="1">
      <alignment horizontal="left" vertical="center" wrapText="1"/>
      <protection locked="0"/>
    </xf>
    <xf numFmtId="0" fontId="7" fillId="0" borderId="0" xfId="0" applyFont="1"/>
    <xf numFmtId="0" fontId="8" fillId="9" borderId="41" xfId="0" applyFont="1" applyFill="1" applyBorder="1" applyAlignment="1">
      <alignment vertical="center"/>
    </xf>
    <xf numFmtId="3" fontId="8" fillId="9" borderId="42" xfId="0" applyNumberFormat="1" applyFont="1" applyFill="1" applyBorder="1" applyAlignment="1">
      <alignment horizontal="center" vertical="center"/>
    </xf>
    <xf numFmtId="0" fontId="7" fillId="9" borderId="43" xfId="0" applyFont="1" applyFill="1" applyBorder="1" applyAlignment="1">
      <alignment vertical="center"/>
    </xf>
    <xf numFmtId="0" fontId="7" fillId="5" borderId="13" xfId="0" applyFont="1" applyFill="1" applyBorder="1"/>
    <xf numFmtId="0" fontId="7" fillId="0" borderId="48" xfId="0" applyFont="1" applyBorder="1"/>
    <xf numFmtId="0" fontId="7" fillId="5" borderId="5" xfId="0" applyFont="1" applyFill="1" applyBorder="1"/>
    <xf numFmtId="0" fontId="7" fillId="0" borderId="47" xfId="0" applyFont="1" applyBorder="1" applyAlignment="1">
      <alignment vertical="center"/>
    </xf>
    <xf numFmtId="0" fontId="7" fillId="0" borderId="48" xfId="0" applyFont="1" applyBorder="1" applyAlignment="1">
      <alignment vertical="center"/>
    </xf>
    <xf numFmtId="0" fontId="7" fillId="0" borderId="49" xfId="0" applyFont="1" applyBorder="1" applyAlignment="1">
      <alignment vertical="center"/>
    </xf>
    <xf numFmtId="0" fontId="7" fillId="0" borderId="10" xfId="0" applyFont="1" applyBorder="1" applyAlignment="1">
      <alignment vertical="center"/>
    </xf>
    <xf numFmtId="0" fontId="14" fillId="2" borderId="4" xfId="0" applyFont="1" applyFill="1" applyBorder="1" applyAlignment="1">
      <alignment horizontal="left" vertical="center"/>
    </xf>
    <xf numFmtId="0" fontId="8" fillId="2" borderId="4" xfId="0" applyFont="1" applyFill="1" applyBorder="1" applyAlignment="1">
      <alignment vertical="center"/>
    </xf>
    <xf numFmtId="0" fontId="8" fillId="2" borderId="5" xfId="0" applyFont="1" applyFill="1" applyBorder="1" applyAlignment="1">
      <alignment horizontal="center" vertical="center" wrapText="1"/>
    </xf>
    <xf numFmtId="0" fontId="8" fillId="2" borderId="6" xfId="0" applyFont="1" applyFill="1" applyBorder="1" applyAlignment="1">
      <alignment horizontal="left" vertical="center"/>
    </xf>
    <xf numFmtId="0" fontId="8" fillId="3" borderId="14" xfId="0" applyFont="1" applyFill="1" applyBorder="1" applyAlignment="1">
      <alignment vertical="center"/>
    </xf>
    <xf numFmtId="0" fontId="8" fillId="3" borderId="11" xfId="0" applyFont="1" applyFill="1" applyBorder="1" applyAlignment="1">
      <alignment vertical="center"/>
    </xf>
    <xf numFmtId="0" fontId="7" fillId="8" borderId="4" xfId="0" applyFont="1" applyFill="1" applyBorder="1" applyAlignment="1">
      <alignment horizontal="left" vertical="center" indent="1"/>
    </xf>
    <xf numFmtId="165" fontId="7" fillId="8" borderId="5" xfId="0" applyNumberFormat="1" applyFont="1" applyFill="1" applyBorder="1" applyAlignment="1">
      <alignment horizontal="center" vertical="center"/>
    </xf>
    <xf numFmtId="164" fontId="7" fillId="15" borderId="6" xfId="0" applyNumberFormat="1" applyFont="1" applyFill="1" applyBorder="1" applyAlignment="1" applyProtection="1">
      <alignment horizontal="left" vertical="center" wrapText="1"/>
      <protection locked="0"/>
    </xf>
    <xf numFmtId="0" fontId="12" fillId="8" borderId="4" xfId="0" applyFont="1" applyFill="1" applyBorder="1" applyAlignment="1">
      <alignment horizontal="left" vertical="center" indent="1"/>
    </xf>
    <xf numFmtId="165" fontId="12" fillId="8" borderId="5" xfId="0" applyNumberFormat="1" applyFont="1" applyFill="1" applyBorder="1" applyAlignment="1">
      <alignment horizontal="center" vertical="center"/>
    </xf>
    <xf numFmtId="0" fontId="8" fillId="2" borderId="7" xfId="0" applyFont="1" applyFill="1" applyBorder="1" applyAlignment="1">
      <alignment vertical="center"/>
    </xf>
    <xf numFmtId="165" fontId="8" fillId="2" borderId="8" xfId="0" applyNumberFormat="1" applyFont="1" applyFill="1" applyBorder="1" applyAlignment="1">
      <alignment horizontal="center" vertical="center"/>
    </xf>
    <xf numFmtId="164" fontId="8" fillId="2" borderId="9" xfId="0" applyNumberFormat="1" applyFont="1" applyFill="1" applyBorder="1" applyAlignment="1">
      <alignment horizontal="center" vertical="center"/>
    </xf>
    <xf numFmtId="0" fontId="8" fillId="5" borderId="50" xfId="0" applyFont="1" applyFill="1" applyBorder="1" applyAlignment="1">
      <alignment vertical="center"/>
    </xf>
    <xf numFmtId="165" fontId="8" fillId="5" borderId="48" xfId="0" applyNumberFormat="1" applyFont="1" applyFill="1" applyBorder="1" applyAlignment="1">
      <alignment horizontal="center" vertical="center"/>
    </xf>
    <xf numFmtId="164" fontId="8" fillId="5" borderId="57" xfId="0" applyNumberFormat="1" applyFont="1" applyFill="1" applyBorder="1" applyAlignment="1">
      <alignment horizontal="center" vertical="center"/>
    </xf>
    <xf numFmtId="0" fontId="7" fillId="5" borderId="0" xfId="0" applyFont="1" applyFill="1" applyAlignment="1">
      <alignment vertical="center"/>
    </xf>
    <xf numFmtId="0" fontId="8" fillId="2" borderId="2" xfId="0" applyFont="1" applyFill="1" applyBorder="1" applyAlignment="1">
      <alignment horizontal="center" vertical="center" wrapText="1"/>
    </xf>
    <xf numFmtId="0" fontId="8" fillId="2" borderId="3" xfId="0" applyFont="1" applyFill="1" applyBorder="1" applyAlignment="1">
      <alignment horizontal="left" vertical="center"/>
    </xf>
    <xf numFmtId="0" fontId="7" fillId="0" borderId="13" xfId="0" applyFont="1" applyBorder="1" applyAlignment="1">
      <alignment vertical="center"/>
    </xf>
    <xf numFmtId="0" fontId="7" fillId="0" borderId="5" xfId="0" applyFont="1" applyBorder="1" applyAlignment="1">
      <alignment vertical="center"/>
    </xf>
    <xf numFmtId="0" fontId="7" fillId="0" borderId="0" xfId="0" applyFont="1" applyAlignment="1">
      <alignment horizontal="center" vertical="center"/>
    </xf>
    <xf numFmtId="0" fontId="14" fillId="9" borderId="10" xfId="0" applyFont="1" applyFill="1" applyBorder="1" applyAlignment="1">
      <alignment horizontal="center" vertical="center"/>
    </xf>
    <xf numFmtId="0" fontId="8" fillId="9" borderId="13" xfId="0" applyFont="1" applyFill="1" applyBorder="1" applyAlignment="1">
      <alignment horizontal="center" vertical="center"/>
    </xf>
    <xf numFmtId="0" fontId="8" fillId="3" borderId="10" xfId="0" applyFont="1" applyFill="1" applyBorder="1" applyAlignment="1">
      <alignment horizontal="center" vertical="center"/>
    </xf>
    <xf numFmtId="0" fontId="18" fillId="6" borderId="13" xfId="0" applyFont="1" applyFill="1" applyBorder="1" applyAlignment="1" applyProtection="1">
      <alignment horizontal="center" vertical="center"/>
      <protection locked="0"/>
    </xf>
    <xf numFmtId="0" fontId="8" fillId="9" borderId="55" xfId="0" applyFont="1" applyFill="1" applyBorder="1" applyAlignment="1">
      <alignment horizontal="center" vertical="center"/>
    </xf>
    <xf numFmtId="0" fontId="8" fillId="2" borderId="4" xfId="0" applyFont="1" applyFill="1" applyBorder="1" applyAlignment="1">
      <alignment horizontal="left" vertical="center"/>
    </xf>
    <xf numFmtId="0" fontId="8" fillId="2" borderId="5" xfId="0" applyFont="1" applyFill="1" applyBorder="1" applyAlignment="1">
      <alignment horizontal="center" vertical="center"/>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3" fillId="15" borderId="4" xfId="0" applyFont="1" applyFill="1" applyBorder="1" applyAlignment="1" applyProtection="1">
      <alignment horizontal="left" vertical="center" indent="2"/>
      <protection locked="0"/>
    </xf>
    <xf numFmtId="1" fontId="3" fillId="15" borderId="5" xfId="0" applyNumberFormat="1" applyFont="1" applyFill="1" applyBorder="1" applyAlignment="1" applyProtection="1">
      <alignment horizontal="center" vertical="center"/>
      <protection locked="0"/>
    </xf>
    <xf numFmtId="0" fontId="3" fillId="15" borderId="5" xfId="0" applyFont="1" applyFill="1" applyBorder="1" applyAlignment="1" applyProtection="1">
      <alignment vertical="center" wrapText="1"/>
      <protection locked="0"/>
    </xf>
    <xf numFmtId="3" fontId="3" fillId="15" borderId="5" xfId="0" applyNumberFormat="1" applyFont="1" applyFill="1" applyBorder="1" applyAlignment="1" applyProtection="1">
      <alignment horizontal="center" vertical="center"/>
      <protection locked="0"/>
    </xf>
    <xf numFmtId="165" fontId="3" fillId="15" borderId="5" xfId="0" applyNumberFormat="1" applyFont="1" applyFill="1" applyBorder="1" applyAlignment="1" applyProtection="1">
      <alignment horizontal="center" vertical="center"/>
      <protection locked="0"/>
    </xf>
    <xf numFmtId="165" fontId="3" fillId="8" borderId="5" xfId="0" applyNumberFormat="1" applyFont="1" applyFill="1" applyBorder="1" applyAlignment="1">
      <alignment horizontal="center" vertical="center"/>
    </xf>
    <xf numFmtId="0" fontId="3" fillId="15" borderId="6" xfId="0" applyFont="1" applyFill="1" applyBorder="1" applyAlignment="1" applyProtection="1">
      <alignment vertical="center" wrapText="1"/>
      <protection locked="0"/>
    </xf>
    <xf numFmtId="3" fontId="8" fillId="2" borderId="8" xfId="0" applyNumberFormat="1" applyFont="1" applyFill="1" applyBorder="1" applyAlignment="1">
      <alignment horizontal="center" vertical="center"/>
    </xf>
    <xf numFmtId="0" fontId="8" fillId="2" borderId="9" xfId="0" applyFont="1" applyFill="1" applyBorder="1" applyAlignment="1">
      <alignment horizontal="left" vertical="center"/>
    </xf>
    <xf numFmtId="0" fontId="8" fillId="2" borderId="13" xfId="0" applyFont="1" applyFill="1" applyBorder="1" applyAlignment="1">
      <alignment horizontal="left" vertical="center"/>
    </xf>
    <xf numFmtId="0" fontId="3" fillId="8" borderId="4" xfId="0" applyFont="1" applyFill="1" applyBorder="1" applyAlignment="1">
      <alignment horizontal="left" vertical="center" indent="2"/>
    </xf>
    <xf numFmtId="0" fontId="3" fillId="8" borderId="13" xfId="0" applyFont="1" applyFill="1" applyBorder="1" applyAlignment="1">
      <alignment horizontal="left" vertical="center" wrapText="1"/>
    </xf>
    <xf numFmtId="0" fontId="3" fillId="8" borderId="5" xfId="0" applyFont="1" applyFill="1" applyBorder="1" applyAlignment="1">
      <alignment vertical="center" wrapText="1"/>
    </xf>
    <xf numFmtId="0" fontId="3" fillId="8" borderId="5" xfId="0" applyFont="1" applyFill="1" applyBorder="1" applyAlignment="1" applyProtection="1">
      <alignment horizontal="center" vertical="center" wrapText="1"/>
      <protection locked="0"/>
    </xf>
    <xf numFmtId="3" fontId="3" fillId="8" borderId="5" xfId="0" applyNumberFormat="1" applyFont="1" applyFill="1" applyBorder="1" applyAlignment="1" applyProtection="1">
      <alignment horizontal="center" vertical="center"/>
      <protection locked="0"/>
    </xf>
    <xf numFmtId="165" fontId="3" fillId="8" borderId="5" xfId="0" applyNumberFormat="1" applyFont="1" applyFill="1" applyBorder="1" applyAlignment="1" applyProtection="1">
      <alignment horizontal="center" vertical="center"/>
      <protection locked="0"/>
    </xf>
    <xf numFmtId="0" fontId="20" fillId="15" borderId="6" xfId="0" applyFont="1" applyFill="1" applyBorder="1" applyAlignment="1" applyProtection="1">
      <alignment vertical="center" wrapText="1"/>
      <protection locked="0"/>
    </xf>
    <xf numFmtId="0" fontId="21" fillId="15" borderId="6" xfId="0" applyFont="1" applyFill="1" applyBorder="1" applyAlignment="1" applyProtection="1">
      <alignment vertical="center" wrapText="1"/>
      <protection locked="0"/>
    </xf>
    <xf numFmtId="0" fontId="3" fillId="15" borderId="6" xfId="0" quotePrefix="1" applyFont="1" applyFill="1" applyBorder="1" applyAlignment="1" applyProtection="1">
      <alignment vertical="center" wrapText="1"/>
      <protection locked="0"/>
    </xf>
    <xf numFmtId="0" fontId="22" fillId="15" borderId="6" xfId="0" applyFont="1" applyFill="1" applyBorder="1" applyAlignment="1" applyProtection="1">
      <alignment vertical="center" wrapText="1"/>
      <protection locked="0"/>
    </xf>
    <xf numFmtId="0" fontId="20" fillId="15" borderId="6" xfId="0" quotePrefix="1" applyFont="1" applyFill="1" applyBorder="1" applyAlignment="1" applyProtection="1">
      <alignment vertical="center" wrapText="1"/>
      <protection locked="0"/>
    </xf>
    <xf numFmtId="0" fontId="22" fillId="15" borderId="6" xfId="0" quotePrefix="1" applyFont="1" applyFill="1" applyBorder="1" applyAlignment="1" applyProtection="1">
      <alignment vertical="center" wrapText="1"/>
      <protection locked="0"/>
    </xf>
    <xf numFmtId="0" fontId="23" fillId="15" borderId="6" xfId="0" quotePrefix="1" applyFont="1" applyFill="1" applyBorder="1" applyAlignment="1" applyProtection="1">
      <alignment vertical="center" wrapText="1"/>
      <protection locked="0"/>
    </xf>
    <xf numFmtId="0" fontId="8" fillId="2" borderId="20" xfId="0" applyFont="1" applyFill="1" applyBorder="1" applyAlignment="1">
      <alignment horizontal="center" vertical="center"/>
    </xf>
    <xf numFmtId="0" fontId="8" fillId="2" borderId="26" xfId="0" applyFont="1" applyFill="1" applyBorder="1" applyAlignment="1">
      <alignment vertical="center"/>
    </xf>
    <xf numFmtId="0" fontId="8" fillId="2" borderId="27" xfId="0" applyFont="1" applyFill="1" applyBorder="1" applyAlignment="1">
      <alignment vertical="center"/>
    </xf>
    <xf numFmtId="0" fontId="8" fillId="2" borderId="28" xfId="0" applyFont="1" applyFill="1" applyBorder="1" applyAlignment="1">
      <alignment vertical="center"/>
    </xf>
    <xf numFmtId="0" fontId="7" fillId="0" borderId="29" xfId="0" applyFont="1" applyBorder="1" applyAlignment="1">
      <alignment horizontal="center" vertical="center"/>
    </xf>
    <xf numFmtId="0" fontId="7" fillId="0" borderId="30" xfId="0" applyFont="1" applyBorder="1" applyAlignment="1">
      <alignment vertical="center"/>
    </xf>
    <xf numFmtId="0" fontId="7" fillId="0" borderId="31" xfId="0" applyFont="1" applyBorder="1" applyAlignment="1">
      <alignment horizontal="center" vertical="center"/>
    </xf>
    <xf numFmtId="0" fontId="7" fillId="0" borderId="32" xfId="0" applyFont="1" applyBorder="1" applyAlignment="1">
      <alignment vertical="center"/>
    </xf>
    <xf numFmtId="0" fontId="7" fillId="0" borderId="33" xfId="0" applyFont="1" applyBorder="1" applyAlignment="1">
      <alignment vertical="center"/>
    </xf>
    <xf numFmtId="0" fontId="8" fillId="2" borderId="4" xfId="0" applyFont="1" applyFill="1" applyBorder="1" applyAlignment="1">
      <alignment horizontal="left" vertical="center" wrapText="1"/>
    </xf>
    <xf numFmtId="0" fontId="3" fillId="8" borderId="4" xfId="0" applyFont="1" applyFill="1" applyBorder="1" applyAlignment="1">
      <alignment horizontal="left" vertical="center" indent="3"/>
    </xf>
    <xf numFmtId="0" fontId="3" fillId="8" borderId="12" xfId="0" applyFont="1" applyFill="1" applyBorder="1" applyAlignment="1">
      <alignment vertical="center" wrapText="1"/>
    </xf>
    <xf numFmtId="0" fontId="3" fillId="8" borderId="13" xfId="0" applyFont="1" applyFill="1" applyBorder="1" applyAlignment="1">
      <alignment vertical="center" wrapText="1"/>
    </xf>
    <xf numFmtId="0" fontId="24" fillId="16" borderId="61" xfId="0" applyFont="1" applyFill="1" applyBorder="1" applyAlignment="1">
      <alignment wrapText="1"/>
    </xf>
    <xf numFmtId="0" fontId="20" fillId="8" borderId="5" xfId="0" applyFont="1" applyFill="1" applyBorder="1" applyAlignment="1">
      <alignment vertical="center" wrapText="1"/>
    </xf>
    <xf numFmtId="0" fontId="20" fillId="8" borderId="12" xfId="0" applyFont="1" applyFill="1" applyBorder="1" applyAlignment="1">
      <alignment vertical="center" wrapText="1"/>
    </xf>
    <xf numFmtId="0" fontId="23" fillId="15" borderId="6" xfId="0" applyFont="1" applyFill="1" applyBorder="1" applyAlignment="1" applyProtection="1">
      <alignment vertical="center" wrapText="1"/>
      <protection locked="0"/>
    </xf>
    <xf numFmtId="0" fontId="25" fillId="15" borderId="6" xfId="0" applyFont="1" applyFill="1" applyBorder="1" applyAlignment="1" applyProtection="1">
      <alignment vertical="center" wrapText="1"/>
      <protection locked="0"/>
    </xf>
    <xf numFmtId="0" fontId="3" fillId="8" borderId="51" xfId="0" applyFont="1" applyFill="1" applyBorder="1" applyAlignment="1">
      <alignment vertical="center" wrapText="1"/>
    </xf>
    <xf numFmtId="3" fontId="3" fillId="8" borderId="62" xfId="0" applyNumberFormat="1" applyFont="1" applyFill="1" applyBorder="1" applyAlignment="1" applyProtection="1">
      <alignment horizontal="center" vertical="center"/>
      <protection locked="0"/>
    </xf>
    <xf numFmtId="3" fontId="3" fillId="8" borderId="63" xfId="0" applyNumberFormat="1" applyFont="1" applyFill="1" applyBorder="1" applyAlignment="1" applyProtection="1">
      <alignment horizontal="center" vertical="center"/>
      <protection locked="0"/>
    </xf>
    <xf numFmtId="165" fontId="3" fillId="8" borderId="63" xfId="0" applyNumberFormat="1" applyFont="1" applyFill="1" applyBorder="1" applyAlignment="1" applyProtection="1">
      <alignment horizontal="center" vertical="center"/>
      <protection locked="0"/>
    </xf>
    <xf numFmtId="0" fontId="25" fillId="15" borderId="64" xfId="0" applyFont="1" applyFill="1" applyBorder="1" applyAlignment="1" applyProtection="1">
      <alignment vertical="center" wrapText="1"/>
      <protection locked="0"/>
    </xf>
    <xf numFmtId="0" fontId="8" fillId="2" borderId="12" xfId="0" applyFont="1" applyFill="1" applyBorder="1" applyAlignment="1">
      <alignment horizontal="center" vertical="center" wrapText="1"/>
    </xf>
    <xf numFmtId="0" fontId="8" fillId="3" borderId="4" xfId="0" applyFont="1" applyFill="1" applyBorder="1" applyAlignment="1">
      <alignment vertical="center"/>
    </xf>
    <xf numFmtId="0" fontId="8" fillId="3" borderId="5" xfId="0" applyFont="1" applyFill="1" applyBorder="1" applyAlignment="1">
      <alignment vertical="center"/>
    </xf>
    <xf numFmtId="0" fontId="8" fillId="3" borderId="12" xfId="0" applyFont="1" applyFill="1" applyBorder="1" applyAlignment="1">
      <alignment vertical="center"/>
    </xf>
    <xf numFmtId="0" fontId="8" fillId="3" borderId="6" xfId="0" applyFont="1" applyFill="1" applyBorder="1" applyAlignment="1">
      <alignment vertical="center"/>
    </xf>
    <xf numFmtId="0" fontId="7" fillId="15" borderId="4" xfId="0" applyFont="1" applyFill="1" applyBorder="1" applyAlignment="1" applyProtection="1">
      <alignment horizontal="left" vertical="center" wrapText="1" indent="2"/>
      <protection locked="0"/>
    </xf>
    <xf numFmtId="3" fontId="7" fillId="15" borderId="5" xfId="0" applyNumberFormat="1" applyFont="1" applyFill="1" applyBorder="1" applyAlignment="1" applyProtection="1">
      <alignment horizontal="center" vertical="center"/>
      <protection locked="0"/>
    </xf>
    <xf numFmtId="165" fontId="7" fillId="15" borderId="5" xfId="0" applyNumberFormat="1" applyFont="1" applyFill="1" applyBorder="1" applyAlignment="1" applyProtection="1">
      <alignment horizontal="center" vertical="center"/>
      <protection locked="0"/>
    </xf>
    <xf numFmtId="165" fontId="7" fillId="15" borderId="12" xfId="0" applyNumberFormat="1" applyFont="1" applyFill="1" applyBorder="1" applyAlignment="1" applyProtection="1">
      <alignment horizontal="center" vertical="center"/>
      <protection locked="0"/>
    </xf>
    <xf numFmtId="0" fontId="7" fillId="15" borderId="6" xfId="0" applyFont="1" applyFill="1" applyBorder="1" applyAlignment="1" applyProtection="1">
      <alignment horizontal="left" vertical="center" wrapText="1"/>
      <protection locked="0"/>
    </xf>
    <xf numFmtId="0" fontId="8" fillId="2" borderId="58" xfId="0" applyFont="1" applyFill="1" applyBorder="1" applyAlignment="1">
      <alignment vertical="center"/>
    </xf>
    <xf numFmtId="44" fontId="8" fillId="2" borderId="8" xfId="1" applyFont="1" applyFill="1" applyBorder="1" applyAlignment="1">
      <alignment horizontal="center" vertical="center"/>
    </xf>
    <xf numFmtId="0" fontId="7" fillId="2" borderId="59" xfId="0" applyFont="1" applyFill="1" applyBorder="1" applyAlignment="1">
      <alignment vertical="center"/>
    </xf>
    <xf numFmtId="0" fontId="7" fillId="0" borderId="0" xfId="0" applyFont="1" applyAlignment="1">
      <alignment wrapText="1"/>
    </xf>
    <xf numFmtId="0" fontId="8" fillId="9" borderId="13" xfId="0" applyFont="1" applyFill="1" applyBorder="1" applyAlignment="1">
      <alignment horizontal="center" vertical="center" wrapText="1"/>
    </xf>
    <xf numFmtId="0" fontId="8" fillId="3" borderId="37" xfId="0" applyFont="1" applyFill="1" applyBorder="1" applyAlignment="1">
      <alignment vertical="center" wrapText="1"/>
    </xf>
    <xf numFmtId="0" fontId="7" fillId="8" borderId="39" xfId="0" applyFont="1" applyFill="1" applyBorder="1" applyAlignment="1">
      <alignment horizontal="left" vertical="center" wrapText="1" indent="2"/>
    </xf>
    <xf numFmtId="0" fontId="7" fillId="8" borderId="5" xfId="0" applyFont="1" applyFill="1" applyBorder="1" applyAlignment="1" applyProtection="1">
      <alignment horizontal="center" vertical="center" wrapText="1"/>
      <protection locked="0"/>
    </xf>
    <xf numFmtId="9" fontId="7" fillId="8" borderId="5" xfId="0" applyNumberFormat="1" applyFont="1" applyFill="1" applyBorder="1" applyAlignment="1" applyProtection="1">
      <alignment horizontal="center" vertical="center" wrapText="1"/>
      <protection locked="0"/>
    </xf>
    <xf numFmtId="0" fontId="7" fillId="8" borderId="40" xfId="0" applyFont="1" applyFill="1" applyBorder="1" applyAlignment="1" applyProtection="1">
      <alignment horizontal="left" vertical="center" wrapText="1"/>
      <protection locked="0"/>
    </xf>
    <xf numFmtId="0" fontId="8" fillId="11" borderId="37" xfId="0" applyFont="1" applyFill="1" applyBorder="1" applyAlignment="1">
      <alignment horizontal="left" vertical="center" wrapText="1"/>
    </xf>
    <xf numFmtId="0" fontId="9" fillId="11" borderId="10" xfId="0" applyFont="1" applyFill="1" applyBorder="1" applyAlignment="1">
      <alignment horizontal="center" vertical="center" wrapText="1"/>
    </xf>
    <xf numFmtId="9" fontId="9" fillId="11" borderId="10" xfId="0" applyNumberFormat="1" applyFont="1" applyFill="1" applyBorder="1" applyAlignment="1">
      <alignment horizontal="center" vertical="center" wrapText="1"/>
    </xf>
    <xf numFmtId="0" fontId="9" fillId="11" borderId="38" xfId="0" applyFont="1" applyFill="1" applyBorder="1" applyAlignment="1">
      <alignment horizontal="left" vertical="center" wrapText="1"/>
    </xf>
    <xf numFmtId="0" fontId="8" fillId="12" borderId="37" xfId="0" applyFont="1" applyFill="1" applyBorder="1" applyAlignment="1">
      <alignment horizontal="left" vertical="center" wrapText="1"/>
    </xf>
    <xf numFmtId="0" fontId="7" fillId="12" borderId="10" xfId="0" applyFont="1" applyFill="1" applyBorder="1" applyAlignment="1">
      <alignment horizontal="center" vertical="center" wrapText="1"/>
    </xf>
    <xf numFmtId="9" fontId="7" fillId="12" borderId="10" xfId="0" applyNumberFormat="1" applyFont="1" applyFill="1" applyBorder="1" applyAlignment="1">
      <alignment horizontal="center" vertical="center" wrapText="1"/>
    </xf>
    <xf numFmtId="0" fontId="7" fillId="12" borderId="38" xfId="0" applyFont="1" applyFill="1" applyBorder="1" applyAlignment="1">
      <alignment horizontal="left" vertical="center" wrapText="1"/>
    </xf>
    <xf numFmtId="0" fontId="8" fillId="13" borderId="37" xfId="0" applyFont="1" applyFill="1" applyBorder="1" applyAlignment="1">
      <alignment horizontal="left" vertical="center" wrapText="1"/>
    </xf>
    <xf numFmtId="0" fontId="7" fillId="13" borderId="10" xfId="0" applyFont="1" applyFill="1" applyBorder="1" applyAlignment="1">
      <alignment horizontal="center" vertical="center" wrapText="1"/>
    </xf>
    <xf numFmtId="9" fontId="7" fillId="13" borderId="10" xfId="0" applyNumberFormat="1" applyFont="1" applyFill="1" applyBorder="1" applyAlignment="1">
      <alignment horizontal="center" vertical="center" wrapText="1"/>
    </xf>
    <xf numFmtId="0" fontId="7" fillId="13" borderId="38" xfId="0" applyFont="1" applyFill="1" applyBorder="1" applyAlignment="1">
      <alignment horizontal="left" vertical="center" wrapText="1"/>
    </xf>
    <xf numFmtId="0" fontId="8" fillId="14" borderId="37" xfId="0" applyFont="1" applyFill="1" applyBorder="1" applyAlignment="1">
      <alignment horizontal="left" vertical="center" wrapText="1"/>
    </xf>
    <xf numFmtId="0" fontId="7" fillId="14" borderId="10" xfId="0" applyFont="1" applyFill="1" applyBorder="1" applyAlignment="1">
      <alignment horizontal="center" vertical="center" wrapText="1"/>
    </xf>
    <xf numFmtId="9" fontId="7" fillId="14" borderId="10" xfId="0" applyNumberFormat="1" applyFont="1" applyFill="1" applyBorder="1" applyAlignment="1">
      <alignment horizontal="center" vertical="center" wrapText="1"/>
    </xf>
    <xf numFmtId="0" fontId="7" fillId="14" borderId="38" xfId="0" applyFont="1" applyFill="1" applyBorder="1" applyAlignment="1">
      <alignment horizontal="left" vertical="center" wrapText="1"/>
    </xf>
    <xf numFmtId="0" fontId="8" fillId="10" borderId="37" xfId="0" applyFont="1" applyFill="1" applyBorder="1" applyAlignment="1">
      <alignment horizontal="left" vertical="center" wrapText="1"/>
    </xf>
    <xf numFmtId="0" fontId="7" fillId="10" borderId="10" xfId="0" applyFont="1" applyFill="1" applyBorder="1" applyAlignment="1">
      <alignment horizontal="center" vertical="center" wrapText="1"/>
    </xf>
    <xf numFmtId="9" fontId="7" fillId="10" borderId="10" xfId="0" applyNumberFormat="1" applyFont="1" applyFill="1" applyBorder="1" applyAlignment="1">
      <alignment horizontal="center" vertical="center" wrapText="1"/>
    </xf>
    <xf numFmtId="0" fontId="7" fillId="10" borderId="38" xfId="0" applyFont="1" applyFill="1" applyBorder="1" applyAlignment="1">
      <alignment horizontal="left" vertical="center" wrapText="1"/>
    </xf>
    <xf numFmtId="0" fontId="7" fillId="11" borderId="10" xfId="0" applyFont="1" applyFill="1" applyBorder="1" applyAlignment="1">
      <alignment horizontal="center" vertical="center" wrapText="1"/>
    </xf>
    <xf numFmtId="9" fontId="7" fillId="11" borderId="10" xfId="0" applyNumberFormat="1" applyFont="1" applyFill="1" applyBorder="1" applyAlignment="1">
      <alignment horizontal="center" vertical="center" wrapText="1"/>
    </xf>
    <xf numFmtId="0" fontId="7" fillId="11" borderId="38" xfId="0" applyFont="1" applyFill="1" applyBorder="1" applyAlignment="1">
      <alignment horizontal="left" vertical="center" wrapText="1"/>
    </xf>
    <xf numFmtId="0" fontId="8" fillId="13" borderId="37" xfId="0" applyFont="1" applyFill="1" applyBorder="1" applyAlignment="1">
      <alignment vertical="center" wrapText="1"/>
    </xf>
    <xf numFmtId="0" fontId="8" fillId="13" borderId="10" xfId="0" applyFont="1" applyFill="1" applyBorder="1" applyAlignment="1">
      <alignment vertical="center"/>
    </xf>
    <xf numFmtId="9" fontId="8" fillId="13" borderId="10" xfId="0" applyNumberFormat="1" applyFont="1" applyFill="1" applyBorder="1" applyAlignment="1">
      <alignment vertical="center"/>
    </xf>
    <xf numFmtId="0" fontId="8" fillId="13" borderId="38" xfId="0" applyFont="1" applyFill="1" applyBorder="1" applyAlignment="1">
      <alignment vertical="center"/>
    </xf>
    <xf numFmtId="0" fontId="7" fillId="8" borderId="5" xfId="0" applyFont="1" applyFill="1" applyBorder="1" applyAlignment="1">
      <alignment horizontal="center" vertical="center" wrapText="1"/>
    </xf>
    <xf numFmtId="9" fontId="7" fillId="8" borderId="5" xfId="0" applyNumberFormat="1" applyFont="1" applyFill="1" applyBorder="1" applyAlignment="1">
      <alignment horizontal="center" vertical="center" wrapText="1"/>
    </xf>
    <xf numFmtId="0" fontId="7" fillId="8" borderId="39" xfId="0" applyFont="1" applyFill="1" applyBorder="1" applyAlignment="1">
      <alignment horizontal="left" vertical="center" wrapText="1" indent="4"/>
    </xf>
    <xf numFmtId="0" fontId="7" fillId="8" borderId="41" xfId="0" applyFont="1" applyFill="1" applyBorder="1" applyAlignment="1">
      <alignment horizontal="left" vertical="center" indent="2"/>
    </xf>
    <xf numFmtId="0" fontId="7" fillId="8" borderId="42" xfId="0" applyFont="1" applyFill="1" applyBorder="1" applyAlignment="1" applyProtection="1">
      <alignment horizontal="center" vertical="center" wrapText="1"/>
      <protection locked="0"/>
    </xf>
    <xf numFmtId="9" fontId="7" fillId="8" borderId="42" xfId="0" applyNumberFormat="1" applyFont="1" applyFill="1" applyBorder="1" applyAlignment="1" applyProtection="1">
      <alignment horizontal="center" vertical="center" wrapText="1"/>
      <protection locked="0"/>
    </xf>
    <xf numFmtId="0" fontId="7" fillId="8" borderId="43" xfId="0" applyFont="1" applyFill="1" applyBorder="1" applyAlignment="1" applyProtection="1">
      <alignment horizontal="left" vertical="center" wrapText="1"/>
      <protection locked="0"/>
    </xf>
    <xf numFmtId="0" fontId="14" fillId="2" borderId="10" xfId="0" applyFont="1" applyFill="1" applyBorder="1" applyAlignment="1">
      <alignment horizontal="center" vertical="center"/>
    </xf>
    <xf numFmtId="0" fontId="8" fillId="2" borderId="10" xfId="0" applyFont="1" applyFill="1" applyBorder="1" applyAlignment="1">
      <alignment horizontal="center" vertical="center"/>
    </xf>
    <xf numFmtId="0" fontId="8" fillId="3" borderId="13" xfId="0" applyFont="1" applyFill="1" applyBorder="1" applyAlignment="1">
      <alignment horizontal="center" vertical="center"/>
    </xf>
    <xf numFmtId="0" fontId="7" fillId="15" borderId="13" xfId="0" applyFont="1" applyFill="1" applyBorder="1" applyAlignment="1" applyProtection="1">
      <alignment horizontal="center" vertical="center" wrapText="1"/>
      <protection locked="0"/>
    </xf>
    <xf numFmtId="165" fontId="11" fillId="8" borderId="5" xfId="0" applyNumberFormat="1" applyFont="1" applyFill="1" applyBorder="1" applyAlignment="1" applyProtection="1">
      <alignment horizontal="center" vertical="center"/>
      <protection locked="0"/>
    </xf>
    <xf numFmtId="165" fontId="11" fillId="8" borderId="5" xfId="0" applyNumberFormat="1" applyFont="1" applyFill="1" applyBorder="1" applyAlignment="1">
      <alignment horizontal="center" vertical="center"/>
    </xf>
    <xf numFmtId="1" fontId="8" fillId="2" borderId="8" xfId="0" applyNumberFormat="1" applyFont="1" applyFill="1" applyBorder="1" applyAlignment="1">
      <alignment horizontal="center" vertical="center"/>
    </xf>
    <xf numFmtId="0" fontId="28" fillId="17" borderId="65" xfId="0" applyFont="1" applyFill="1" applyBorder="1" applyAlignment="1">
      <alignment horizontal="center" vertical="center" wrapText="1"/>
    </xf>
    <xf numFmtId="0" fontId="29" fillId="18" borderId="65" xfId="0" applyFont="1" applyFill="1" applyBorder="1" applyAlignment="1">
      <alignment horizontal="center" vertical="center" wrapText="1"/>
    </xf>
    <xf numFmtId="0" fontId="29" fillId="17" borderId="65" xfId="0" applyFont="1" applyFill="1" applyBorder="1" applyAlignment="1">
      <alignment horizontal="center" vertical="center" wrapText="1"/>
    </xf>
    <xf numFmtId="0" fontId="3" fillId="8" borderId="39" xfId="0" applyFont="1" applyFill="1" applyBorder="1" applyAlignment="1">
      <alignment horizontal="left" vertical="center" indent="2"/>
    </xf>
    <xf numFmtId="49" fontId="3" fillId="15" borderId="4" xfId="0" applyNumberFormat="1" applyFont="1" applyFill="1" applyBorder="1" applyAlignment="1" applyProtection="1">
      <alignment horizontal="left" vertical="center" indent="2"/>
      <protection locked="0"/>
    </xf>
    <xf numFmtId="0" fontId="11" fillId="8" borderId="39" xfId="0" applyFont="1" applyFill="1" applyBorder="1" applyAlignment="1">
      <alignment horizontal="left" vertical="center" indent="1"/>
    </xf>
    <xf numFmtId="0" fontId="9" fillId="8" borderId="4" xfId="0" applyFont="1" applyFill="1" applyBorder="1" applyAlignment="1">
      <alignment horizontal="left" vertical="center" wrapText="1" indent="1"/>
    </xf>
    <xf numFmtId="0" fontId="8" fillId="2" borderId="20" xfId="0" applyFont="1" applyFill="1" applyBorder="1" applyAlignment="1">
      <alignment horizontal="left" vertical="center"/>
    </xf>
    <xf numFmtId="0" fontId="14" fillId="2" borderId="14" xfId="0" applyFont="1" applyFill="1" applyBorder="1" applyAlignment="1">
      <alignment horizontal="left" vertical="center"/>
    </xf>
    <xf numFmtId="0" fontId="14" fillId="2" borderId="10" xfId="0" applyFont="1" applyFill="1" applyBorder="1" applyAlignment="1">
      <alignment horizontal="left" vertical="center"/>
    </xf>
    <xf numFmtId="0" fontId="15" fillId="9" borderId="38" xfId="0" applyFont="1" applyFill="1" applyBorder="1" applyAlignment="1">
      <alignment horizontal="left" vertical="center" wrapText="1" indent="1"/>
    </xf>
    <xf numFmtId="0" fontId="23" fillId="8" borderId="4" xfId="0" applyFont="1" applyFill="1" applyBorder="1" applyAlignment="1">
      <alignment horizontal="left" vertical="center" indent="2"/>
    </xf>
    <xf numFmtId="0" fontId="23" fillId="8" borderId="13" xfId="0" applyFont="1" applyFill="1" applyBorder="1" applyAlignment="1">
      <alignment horizontal="left" vertical="center" wrapText="1"/>
    </xf>
    <xf numFmtId="0" fontId="23" fillId="8" borderId="5" xfId="0" applyFont="1" applyFill="1" applyBorder="1" applyAlignment="1">
      <alignment vertical="center" wrapText="1"/>
    </xf>
    <xf numFmtId="0" fontId="23" fillId="8" borderId="4" xfId="0" applyFont="1" applyFill="1" applyBorder="1" applyAlignment="1">
      <alignment horizontal="left" vertical="center" indent="3"/>
    </xf>
    <xf numFmtId="0" fontId="23" fillId="8" borderId="51" xfId="0" applyFont="1" applyFill="1" applyBorder="1" applyAlignment="1">
      <alignment vertical="center" wrapText="1"/>
    </xf>
    <xf numFmtId="0" fontId="30" fillId="17" borderId="65" xfId="0" applyFont="1" applyFill="1" applyBorder="1" applyAlignment="1">
      <alignment horizontal="center" vertical="center" wrapText="1"/>
    </xf>
    <xf numFmtId="0" fontId="23" fillId="8" borderId="13" xfId="0" applyFont="1" applyFill="1" applyBorder="1" applyAlignment="1">
      <alignment vertical="center" wrapText="1"/>
    </xf>
    <xf numFmtId="0" fontId="7" fillId="5" borderId="22" xfId="0" applyFont="1" applyFill="1" applyBorder="1" applyAlignment="1">
      <alignment horizontal="left" vertical="center" indent="2"/>
    </xf>
    <xf numFmtId="0" fontId="12" fillId="5" borderId="22" xfId="0" applyFont="1" applyFill="1" applyBorder="1" applyAlignment="1">
      <alignment horizontal="left" vertical="center" indent="2"/>
    </xf>
    <xf numFmtId="0" fontId="13" fillId="5" borderId="23" xfId="0" applyFont="1" applyFill="1" applyBorder="1" applyAlignment="1">
      <alignment horizontal="left" vertical="center" indent="1"/>
    </xf>
    <xf numFmtId="0" fontId="13" fillId="5" borderId="25" xfId="0" applyFont="1" applyFill="1" applyBorder="1" applyAlignment="1">
      <alignment horizontal="left" vertical="center" indent="1"/>
    </xf>
    <xf numFmtId="0" fontId="4" fillId="2" borderId="23" xfId="0" applyFont="1" applyFill="1" applyBorder="1" applyAlignment="1">
      <alignment horizontal="left" vertical="center"/>
    </xf>
    <xf numFmtId="0" fontId="4" fillId="2" borderId="24" xfId="0" applyFont="1" applyFill="1" applyBorder="1" applyAlignment="1">
      <alignment horizontal="left" vertical="center"/>
    </xf>
    <xf numFmtId="0" fontId="4" fillId="2" borderId="25" xfId="0" applyFont="1" applyFill="1" applyBorder="1" applyAlignment="1">
      <alignment horizontal="left" vertical="center"/>
    </xf>
    <xf numFmtId="0" fontId="13" fillId="5" borderId="23" xfId="0" applyFont="1" applyFill="1" applyBorder="1" applyAlignment="1">
      <alignment horizontal="left" vertical="center" wrapText="1" indent="1"/>
    </xf>
    <xf numFmtId="0" fontId="13" fillId="5" borderId="24" xfId="0" applyFont="1" applyFill="1" applyBorder="1" applyAlignment="1">
      <alignment horizontal="left" vertical="center" wrapText="1" indent="1"/>
    </xf>
    <xf numFmtId="0" fontId="13" fillId="5" borderId="25" xfId="0" applyFont="1" applyFill="1" applyBorder="1" applyAlignment="1">
      <alignment horizontal="left" vertical="center" wrapText="1" indent="1"/>
    </xf>
    <xf numFmtId="0" fontId="10" fillId="5" borderId="23" xfId="0" applyFont="1" applyFill="1" applyBorder="1" applyAlignment="1">
      <alignment horizontal="left" vertical="center" wrapText="1" indent="1"/>
    </xf>
    <xf numFmtId="0" fontId="10" fillId="5" borderId="25" xfId="0" applyFont="1" applyFill="1" applyBorder="1" applyAlignment="1">
      <alignment horizontal="left" vertical="center" wrapText="1" indent="1"/>
    </xf>
    <xf numFmtId="0" fontId="8" fillId="3" borderId="23" xfId="0" applyFont="1" applyFill="1" applyBorder="1" applyAlignment="1">
      <alignment horizontal="left" vertical="center" indent="1"/>
    </xf>
    <xf numFmtId="0" fontId="8" fillId="3" borderId="24" xfId="0" applyFont="1" applyFill="1" applyBorder="1" applyAlignment="1">
      <alignment horizontal="left" vertical="center" indent="1"/>
    </xf>
    <xf numFmtId="0" fontId="8" fillId="3" borderId="25" xfId="0" applyFont="1" applyFill="1" applyBorder="1" applyAlignment="1">
      <alignment horizontal="left" vertical="center" indent="1"/>
    </xf>
    <xf numFmtId="0" fontId="9" fillId="7" borderId="23" xfId="0" applyFont="1" applyFill="1" applyBorder="1" applyAlignment="1">
      <alignment horizontal="left" vertical="center" indent="1"/>
    </xf>
    <xf numFmtId="0" fontId="9" fillId="7" borderId="25" xfId="0" applyFont="1" applyFill="1" applyBorder="1" applyAlignment="1">
      <alignment horizontal="left" vertical="center" indent="1"/>
    </xf>
    <xf numFmtId="0" fontId="10" fillId="5" borderId="22" xfId="0" applyFont="1" applyFill="1" applyBorder="1" applyAlignment="1">
      <alignment horizontal="left" vertical="center" wrapText="1" indent="1"/>
    </xf>
    <xf numFmtId="0" fontId="8" fillId="4" borderId="15" xfId="0" applyFont="1" applyFill="1" applyBorder="1" applyAlignment="1">
      <alignment horizontal="center" vertical="center"/>
    </xf>
    <xf numFmtId="0" fontId="8" fillId="4" borderId="16" xfId="0" applyFont="1" applyFill="1" applyBorder="1" applyAlignment="1">
      <alignment horizontal="center" vertical="center"/>
    </xf>
    <xf numFmtId="0" fontId="8" fillId="4" borderId="17" xfId="0" applyFont="1" applyFill="1" applyBorder="1" applyAlignment="1">
      <alignment horizontal="center" vertical="center"/>
    </xf>
    <xf numFmtId="0" fontId="16" fillId="2" borderId="12" xfId="0" applyFont="1" applyFill="1" applyBorder="1" applyAlignment="1">
      <alignment horizontal="left" vertical="center" wrapText="1" indent="1"/>
    </xf>
    <xf numFmtId="0" fontId="16" fillId="2" borderId="10" xfId="0" applyFont="1" applyFill="1" applyBorder="1" applyAlignment="1">
      <alignment horizontal="left" vertical="center" wrapText="1" indent="1"/>
    </xf>
    <xf numFmtId="0" fontId="16" fillId="2" borderId="11" xfId="0" applyFont="1" applyFill="1" applyBorder="1" applyAlignment="1">
      <alignment horizontal="left" vertical="center" wrapText="1" indent="1"/>
    </xf>
    <xf numFmtId="0" fontId="8" fillId="4" borderId="34" xfId="0" applyFont="1" applyFill="1" applyBorder="1" applyAlignment="1">
      <alignment horizontal="center" vertical="center"/>
    </xf>
    <xf numFmtId="0" fontId="8" fillId="4" borderId="35" xfId="0" applyFont="1" applyFill="1" applyBorder="1" applyAlignment="1">
      <alignment horizontal="center" vertical="center"/>
    </xf>
    <xf numFmtId="0" fontId="8" fillId="4" borderId="44" xfId="0" applyFont="1" applyFill="1" applyBorder="1" applyAlignment="1">
      <alignment horizontal="center" vertical="center"/>
    </xf>
    <xf numFmtId="0" fontId="8" fillId="4" borderId="36" xfId="0" applyFont="1" applyFill="1" applyBorder="1" applyAlignment="1">
      <alignment horizontal="center" vertical="center"/>
    </xf>
    <xf numFmtId="0" fontId="15" fillId="9" borderId="12" xfId="0" applyFont="1" applyFill="1" applyBorder="1" applyAlignment="1">
      <alignment horizontal="left" vertical="center" wrapText="1" indent="1"/>
    </xf>
    <xf numFmtId="0" fontId="15" fillId="9" borderId="10" xfId="0" applyFont="1" applyFill="1" applyBorder="1" applyAlignment="1">
      <alignment horizontal="left" vertical="center" wrapText="1" indent="1"/>
    </xf>
    <xf numFmtId="0" fontId="15" fillId="9" borderId="38" xfId="0" applyFont="1" applyFill="1" applyBorder="1" applyAlignment="1">
      <alignment horizontal="left" vertical="center" indent="2"/>
    </xf>
    <xf numFmtId="0" fontId="17" fillId="9" borderId="12" xfId="0" applyFont="1" applyFill="1" applyBorder="1" applyAlignment="1">
      <alignment horizontal="left" vertical="center" wrapText="1" indent="1"/>
    </xf>
    <xf numFmtId="0" fontId="17" fillId="9" borderId="10" xfId="0" applyFont="1" applyFill="1" applyBorder="1" applyAlignment="1">
      <alignment horizontal="left" vertical="center" wrapText="1" indent="1"/>
    </xf>
    <xf numFmtId="0" fontId="17" fillId="9" borderId="38" xfId="0" applyFont="1" applyFill="1" applyBorder="1" applyAlignment="1">
      <alignment horizontal="left" vertical="center" wrapText="1" indent="1"/>
    </xf>
    <xf numFmtId="0" fontId="8" fillId="4" borderId="52" xfId="0" applyFont="1" applyFill="1" applyBorder="1" applyAlignment="1">
      <alignment horizontal="center" vertical="center"/>
    </xf>
    <xf numFmtId="0" fontId="8" fillId="4" borderId="53" xfId="0" applyFont="1" applyFill="1" applyBorder="1" applyAlignment="1">
      <alignment horizontal="center" vertical="center"/>
    </xf>
    <xf numFmtId="0" fontId="8" fillId="4" borderId="54" xfId="0" applyFont="1" applyFill="1" applyBorder="1" applyAlignment="1">
      <alignment horizontal="center" vertical="center"/>
    </xf>
    <xf numFmtId="0" fontId="8" fillId="2" borderId="18" xfId="0" applyFont="1" applyFill="1" applyBorder="1" applyAlignment="1">
      <alignment horizontal="left" vertical="center"/>
    </xf>
    <xf numFmtId="0" fontId="8" fillId="2" borderId="19" xfId="0" applyFont="1" applyFill="1" applyBorder="1" applyAlignment="1">
      <alignment horizontal="left" vertical="center"/>
    </xf>
    <xf numFmtId="0" fontId="8" fillId="2" borderId="20" xfId="0" applyFont="1" applyFill="1" applyBorder="1" applyAlignment="1">
      <alignment horizontal="left" vertical="center"/>
    </xf>
    <xf numFmtId="0" fontId="8" fillId="4" borderId="1" xfId="0" applyFont="1" applyFill="1" applyBorder="1" applyAlignment="1">
      <alignment horizontal="center" vertical="center"/>
    </xf>
    <xf numFmtId="0" fontId="8" fillId="4" borderId="2" xfId="0" applyFont="1" applyFill="1" applyBorder="1" applyAlignment="1">
      <alignment horizontal="center" vertical="center"/>
    </xf>
    <xf numFmtId="0" fontId="8" fillId="4" borderId="3" xfId="0" applyFont="1" applyFill="1" applyBorder="1" applyAlignment="1">
      <alignment horizontal="center" vertical="center"/>
    </xf>
    <xf numFmtId="0" fontId="14" fillId="2" borderId="14" xfId="0" applyFont="1" applyFill="1" applyBorder="1" applyAlignment="1">
      <alignment horizontal="left" vertical="center"/>
    </xf>
    <xf numFmtId="0" fontId="14" fillId="2" borderId="10" xfId="0" applyFont="1" applyFill="1" applyBorder="1" applyAlignment="1">
      <alignment horizontal="left" vertical="center"/>
    </xf>
    <xf numFmtId="0" fontId="8" fillId="4" borderId="21" xfId="0" applyFont="1" applyFill="1" applyBorder="1" applyAlignment="1">
      <alignment horizontal="center" vertical="center"/>
    </xf>
    <xf numFmtId="0" fontId="8" fillId="3" borderId="14" xfId="0" applyFont="1" applyFill="1" applyBorder="1" applyAlignment="1">
      <alignment horizontal="left" vertical="center" indent="1"/>
    </xf>
    <xf numFmtId="0" fontId="8" fillId="3" borderId="10" xfId="0" applyFont="1" applyFill="1" applyBorder="1" applyAlignment="1">
      <alignment horizontal="left" vertical="center" indent="1"/>
    </xf>
    <xf numFmtId="0" fontId="8" fillId="3" borderId="11" xfId="0" applyFont="1" applyFill="1" applyBorder="1" applyAlignment="1">
      <alignment horizontal="left" vertical="center" indent="1"/>
    </xf>
    <xf numFmtId="0" fontId="8" fillId="3" borderId="51" xfId="0" applyFont="1" applyFill="1" applyBorder="1" applyAlignment="1">
      <alignment horizontal="left" vertical="center" indent="1"/>
    </xf>
    <xf numFmtId="0" fontId="8" fillId="4" borderId="56" xfId="0" applyFont="1" applyFill="1" applyBorder="1" applyAlignment="1">
      <alignment horizontal="center" vertical="center"/>
    </xf>
    <xf numFmtId="0" fontId="26" fillId="2" borderId="12" xfId="0" applyFont="1" applyFill="1" applyBorder="1" applyAlignment="1">
      <alignment horizontal="left" vertical="center" wrapText="1" indent="1"/>
    </xf>
    <xf numFmtId="0" fontId="26" fillId="2" borderId="10" xfId="0" applyFont="1" applyFill="1" applyBorder="1" applyAlignment="1">
      <alignment horizontal="left" vertical="center" wrapText="1" indent="1"/>
    </xf>
    <xf numFmtId="0" fontId="26" fillId="2" borderId="11" xfId="0" applyFont="1" applyFill="1" applyBorder="1" applyAlignment="1">
      <alignment horizontal="left" vertical="center" wrapText="1" indent="1"/>
    </xf>
    <xf numFmtId="0" fontId="15" fillId="9" borderId="38" xfId="0" applyFont="1" applyFill="1" applyBorder="1" applyAlignment="1">
      <alignment horizontal="left" vertical="center" wrapText="1" indent="1"/>
    </xf>
    <xf numFmtId="0" fontId="8" fillId="9" borderId="45" xfId="0" applyFont="1" applyFill="1" applyBorder="1" applyAlignment="1">
      <alignment horizontal="left" vertical="center" indent="2"/>
    </xf>
    <xf numFmtId="0" fontId="8" fillId="9" borderId="46" xfId="0" applyFont="1" applyFill="1" applyBorder="1" applyAlignment="1">
      <alignment horizontal="left" vertical="center" indent="2"/>
    </xf>
    <xf numFmtId="0" fontId="27" fillId="9" borderId="12" xfId="0" applyFont="1" applyFill="1" applyBorder="1" applyAlignment="1">
      <alignment horizontal="center" vertical="center" wrapText="1"/>
    </xf>
    <xf numFmtId="0" fontId="27" fillId="9" borderId="13" xfId="0" applyFont="1" applyFill="1" applyBorder="1" applyAlignment="1">
      <alignment horizontal="center" vertical="center" wrapText="1"/>
    </xf>
  </cellXfs>
  <cellStyles count="2">
    <cellStyle name="Currency" xfId="1" builtinId="4"/>
    <cellStyle name="Normal" xfId="0" builtinId="0"/>
  </cellStyles>
  <dxfs count="16">
    <dxf>
      <font>
        <color theme="0"/>
      </font>
    </dxf>
    <dxf>
      <font>
        <color theme="0"/>
      </font>
    </dxf>
    <dxf>
      <fill>
        <patternFill>
          <bgColor rgb="FFFFFF00"/>
        </patternFill>
      </fill>
    </dxf>
    <dxf>
      <font>
        <b/>
        <i val="0"/>
        <color theme="0"/>
      </font>
      <fill>
        <patternFill>
          <bgColor theme="1"/>
        </patternFill>
      </fill>
    </dxf>
    <dxf>
      <font>
        <color theme="0"/>
      </font>
    </dxf>
    <dxf>
      <font>
        <b/>
        <i val="0"/>
        <color theme="0"/>
      </font>
      <fill>
        <patternFill>
          <bgColor theme="1"/>
        </patternFill>
      </fill>
    </dxf>
    <dxf>
      <font>
        <color theme="0"/>
      </font>
    </dxf>
    <dxf>
      <font>
        <b/>
        <i val="0"/>
        <color theme="0"/>
      </font>
      <fill>
        <patternFill>
          <bgColor theme="1"/>
        </patternFill>
      </fill>
    </dxf>
    <dxf>
      <font>
        <color theme="0"/>
      </font>
    </dxf>
    <dxf>
      <font>
        <b/>
        <i val="0"/>
        <color theme="0"/>
      </font>
      <fill>
        <patternFill>
          <bgColor theme="1"/>
        </patternFill>
      </fill>
    </dxf>
    <dxf>
      <font>
        <color theme="0"/>
      </font>
    </dxf>
    <dxf>
      <font>
        <color theme="0"/>
      </font>
    </dxf>
    <dxf>
      <font>
        <b/>
        <i val="0"/>
        <color theme="0"/>
      </font>
      <fill>
        <patternFill>
          <bgColor theme="1"/>
        </patternFill>
      </fill>
    </dxf>
    <dxf>
      <font>
        <color theme="0"/>
      </font>
    </dxf>
    <dxf>
      <font>
        <b/>
        <i val="0"/>
        <color theme="0"/>
      </font>
      <fill>
        <patternFill>
          <bgColor theme="1"/>
        </patternFill>
      </fill>
    </dxf>
    <dxf>
      <font>
        <color theme="0"/>
      </font>
    </dxf>
  </dxfs>
  <tableStyles count="0" defaultTableStyle="TableStyleMedium2" defaultPivotStyle="PivotStyleLight16"/>
  <colors>
    <mruColors>
      <color rgb="FF00539B"/>
      <color rgb="FF5D2884"/>
      <color rgb="FFFFFF99"/>
      <color rgb="FF807F83"/>
      <color rgb="FFBF311A"/>
      <color rgb="FFE58E1A"/>
      <color rgb="FF754200"/>
      <color rgb="FF949B50"/>
      <color rgb="FF56A0D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Plante Moran">
      <a:dk1>
        <a:sysClr val="windowText" lastClr="000000"/>
      </a:dk1>
      <a:lt1>
        <a:sysClr val="window" lastClr="FFFFFF"/>
      </a:lt1>
      <a:dk2>
        <a:srgbClr val="00539B"/>
      </a:dk2>
      <a:lt2>
        <a:srgbClr val="F2F2F2"/>
      </a:lt2>
      <a:accent1>
        <a:srgbClr val="56A0D3"/>
      </a:accent1>
      <a:accent2>
        <a:srgbClr val="BF311A"/>
      </a:accent2>
      <a:accent3>
        <a:srgbClr val="949B50"/>
      </a:accent3>
      <a:accent4>
        <a:srgbClr val="754200"/>
      </a:accent4>
      <a:accent5>
        <a:srgbClr val="807F83"/>
      </a:accent5>
      <a:accent6>
        <a:srgbClr val="E58E1A"/>
      </a:accent6>
      <a:hlink>
        <a:srgbClr val="00539B"/>
      </a:hlink>
      <a:folHlink>
        <a:srgbClr val="00539B"/>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1"/>
    <pageSetUpPr fitToPage="1"/>
  </sheetPr>
  <dimension ref="A1:AA57"/>
  <sheetViews>
    <sheetView showGridLines="0" topLeftCell="A9" zoomScaleNormal="100" workbookViewId="0">
      <selection activeCell="C11" sqref="C11:D11"/>
    </sheetView>
  </sheetViews>
  <sheetFormatPr defaultColWidth="0" defaultRowHeight="15" customHeight="1" zeroHeight="1" thickTop="1" thickBottom="1" x14ac:dyDescent="0.3"/>
  <cols>
    <col min="1" max="1" width="3.7109375" style="1" customWidth="1"/>
    <col min="2" max="2" width="40.7109375" style="1" customWidth="1"/>
    <col min="3" max="3" width="40.7109375" style="2" customWidth="1"/>
    <col min="4" max="4" width="40.7109375" style="1" customWidth="1"/>
    <col min="5" max="5" width="3.7109375" style="1" customWidth="1"/>
    <col min="6" max="16384" width="9.140625" style="1" hidden="1"/>
  </cols>
  <sheetData>
    <row r="1" spans="2:27" ht="15" customHeight="1" thickTop="1" thickBot="1" x14ac:dyDescent="0.3">
      <c r="AA1" s="1" t="s">
        <v>0</v>
      </c>
    </row>
    <row r="2" spans="2:27" ht="30" customHeight="1" thickTop="1" thickBot="1" x14ac:dyDescent="0.3">
      <c r="B2" s="206" t="s">
        <v>1</v>
      </c>
      <c r="C2" s="207"/>
      <c r="D2" s="208"/>
      <c r="AA2" s="1" t="s">
        <v>2</v>
      </c>
    </row>
    <row r="3" spans="2:27" ht="45" customHeight="1" thickTop="1" thickBot="1" x14ac:dyDescent="0.3">
      <c r="B3" s="3" t="s">
        <v>3</v>
      </c>
      <c r="C3" s="4" t="s">
        <v>4</v>
      </c>
      <c r="D3" s="5" t="s">
        <v>5</v>
      </c>
    </row>
    <row r="4" spans="2:27" ht="15" customHeight="1" thickTop="1" thickBot="1" x14ac:dyDescent="0.3"/>
    <row r="5" spans="2:27" ht="30" customHeight="1" thickTop="1" thickBot="1" x14ac:dyDescent="0.3">
      <c r="B5" s="206" t="s">
        <v>6</v>
      </c>
      <c r="C5" s="207"/>
      <c r="D5" s="208"/>
    </row>
    <row r="6" spans="2:27" ht="30" customHeight="1" thickTop="1" thickBot="1" x14ac:dyDescent="0.3">
      <c r="B6" s="202" t="s">
        <v>7</v>
      </c>
      <c r="C6" s="202"/>
      <c r="D6" s="6" t="s">
        <v>8</v>
      </c>
    </row>
    <row r="7" spans="2:27" ht="15" customHeight="1" thickTop="1" thickBot="1" x14ac:dyDescent="0.3"/>
    <row r="9" spans="2:27" ht="30" customHeight="1" thickTop="1" thickBot="1" x14ac:dyDescent="0.3">
      <c r="B9" s="206" t="s">
        <v>9</v>
      </c>
      <c r="C9" s="207"/>
      <c r="D9" s="208"/>
    </row>
    <row r="10" spans="2:27" ht="15" customHeight="1" thickTop="1" thickBot="1" x14ac:dyDescent="0.3">
      <c r="B10" s="7" t="s">
        <v>10</v>
      </c>
      <c r="C10" s="217" t="s">
        <v>11</v>
      </c>
      <c r="D10" s="218"/>
    </row>
    <row r="11" spans="2:27" ht="30" customHeight="1" thickTop="1" thickBot="1" x14ac:dyDescent="0.3">
      <c r="B11" s="8" t="str">
        <f>'Proposal Summary'!B3</f>
        <v>Proposal Summary</v>
      </c>
      <c r="C11" s="212" t="s">
        <v>12</v>
      </c>
      <c r="D11" s="213"/>
    </row>
    <row r="12" spans="2:27" ht="39.950000000000003" customHeight="1" thickTop="1" thickBot="1" x14ac:dyDescent="0.3">
      <c r="B12" s="8" t="str">
        <f>'Implementation Services'!B3</f>
        <v>Implementation Services</v>
      </c>
      <c r="C12" s="212" t="str">
        <f>'Implementation Services'!C3</f>
        <v>Please complete the Estimated Hours and Hourly Rate for Implementation Services, indicating any additional info or 'No Bid' in the Comments column.  Additional proposed modules can be added in the yellow rows below</v>
      </c>
      <c r="D12" s="213"/>
    </row>
    <row r="13" spans="2:27" ht="39.950000000000003" customHeight="1" thickTop="1" thickBot="1" x14ac:dyDescent="0.3">
      <c r="B13" s="8" t="str">
        <f>'Training Services'!B3</f>
        <v>Training Services</v>
      </c>
      <c r="C13" s="212" t="s">
        <v>13</v>
      </c>
      <c r="D13" s="213"/>
    </row>
    <row r="14" spans="2:27" ht="39.950000000000003" customHeight="1" thickTop="1" thickBot="1" x14ac:dyDescent="0.3">
      <c r="B14" s="8" t="str">
        <f>'Data Conversion Services'!B3</f>
        <v>Data Conversion Services</v>
      </c>
      <c r="C14" s="212" t="s">
        <v>14</v>
      </c>
      <c r="D14" s="213"/>
    </row>
    <row r="15" spans="2:27" ht="42.95" customHeight="1" thickTop="1" thickBot="1" x14ac:dyDescent="0.3">
      <c r="B15" s="8" t="str">
        <f>Interfaces!B3</f>
        <v>Interfaces</v>
      </c>
      <c r="C15" s="212" t="s">
        <v>15</v>
      </c>
      <c r="D15" s="213"/>
    </row>
    <row r="16" spans="2:27" ht="39.950000000000003" customHeight="1" thickTop="1" thickBot="1" x14ac:dyDescent="0.3">
      <c r="B16" s="8" t="str">
        <f>Modifications!B3</f>
        <v>Modifications</v>
      </c>
      <c r="C16" s="219" t="s">
        <v>16</v>
      </c>
      <c r="D16" s="219"/>
    </row>
    <row r="17" spans="2:4" ht="39.950000000000003" customHeight="1" thickTop="1" thickBot="1" x14ac:dyDescent="0.3">
      <c r="B17" s="8" t="str">
        <f>'Other Implementation Services'!B3</f>
        <v>Other Implementation Services</v>
      </c>
      <c r="C17" s="219" t="s">
        <v>17</v>
      </c>
      <c r="D17" s="219"/>
    </row>
    <row r="18" spans="2:4" ht="39.950000000000003" customHeight="1" thickTop="1" thickBot="1" x14ac:dyDescent="0.3">
      <c r="B18" s="8" t="s">
        <v>18</v>
      </c>
      <c r="C18" s="212" t="s">
        <v>19</v>
      </c>
      <c r="D18" s="213"/>
    </row>
    <row r="19" spans="2:4" ht="35.1" customHeight="1" thickTop="1" thickBot="1" x14ac:dyDescent="0.3">
      <c r="B19" s="8" t="str">
        <f>Optional!B3</f>
        <v>Optional Software, Hardware and Services</v>
      </c>
      <c r="C19" s="212" t="s">
        <v>20</v>
      </c>
      <c r="D19" s="213"/>
    </row>
    <row r="20" spans="2:4" ht="15" customHeight="1" thickTop="1" thickBot="1" x14ac:dyDescent="0.3">
      <c r="B20" s="9"/>
      <c r="C20" s="10"/>
      <c r="D20" s="11"/>
    </row>
    <row r="21" spans="2:4" ht="30" customHeight="1" thickTop="1" thickBot="1" x14ac:dyDescent="0.3">
      <c r="B21" s="206" t="s">
        <v>21</v>
      </c>
      <c r="C21" s="207"/>
      <c r="D21" s="208"/>
    </row>
    <row r="22" spans="2:4" ht="16.5" hidden="1" thickTop="1" thickBot="1" x14ac:dyDescent="0.3">
      <c r="B22" s="214"/>
      <c r="C22" s="215"/>
      <c r="D22" s="216"/>
    </row>
    <row r="23" spans="2:4" ht="30" customHeight="1" thickTop="1" thickBot="1" x14ac:dyDescent="0.3">
      <c r="B23" s="202" t="s">
        <v>22</v>
      </c>
      <c r="C23" s="202"/>
      <c r="D23" s="12"/>
    </row>
    <row r="24" spans="2:4" ht="30" customHeight="1" thickTop="1" thickBot="1" x14ac:dyDescent="0.3">
      <c r="B24" s="202" t="s">
        <v>23</v>
      </c>
      <c r="C24" s="202"/>
      <c r="D24" s="12"/>
    </row>
    <row r="25" spans="2:4" ht="30" customHeight="1" thickTop="1" thickBot="1" x14ac:dyDescent="0.3">
      <c r="B25" s="202" t="s">
        <v>24</v>
      </c>
      <c r="C25" s="202"/>
      <c r="D25" s="12"/>
    </row>
    <row r="26" spans="2:4" ht="30" customHeight="1" thickTop="1" thickBot="1" x14ac:dyDescent="0.3">
      <c r="B26" s="202" t="s">
        <v>25</v>
      </c>
      <c r="C26" s="203"/>
      <c r="D26" s="12"/>
    </row>
    <row r="27" spans="2:4" ht="30" customHeight="1" thickTop="1" thickBot="1" x14ac:dyDescent="0.3">
      <c r="B27" s="202" t="s">
        <v>26</v>
      </c>
      <c r="C27" s="203"/>
      <c r="D27" s="12"/>
    </row>
    <row r="28" spans="2:4" ht="15" customHeight="1" thickTop="1" thickBot="1" x14ac:dyDescent="0.3"/>
    <row r="29" spans="2:4" ht="14.45" customHeight="1" thickTop="1" thickBot="1" x14ac:dyDescent="0.3">
      <c r="B29" s="206" t="s">
        <v>27</v>
      </c>
      <c r="C29" s="207"/>
      <c r="D29" s="208"/>
    </row>
    <row r="30" spans="2:4" ht="29.45" customHeight="1" thickTop="1" thickBot="1" x14ac:dyDescent="0.3">
      <c r="B30" s="209" t="s">
        <v>28</v>
      </c>
      <c r="C30" s="210"/>
      <c r="D30" s="211"/>
    </row>
    <row r="31" spans="2:4" ht="17.25" thickTop="1" thickBot="1" x14ac:dyDescent="0.3">
      <c r="B31" s="204" t="str">
        <f>"Change cell to right to " &amp; AA2 &amp; " before printing:"</f>
        <v>Change cell to right to Hide Required/Optional Fields before printing:</v>
      </c>
      <c r="C31" s="205"/>
      <c r="D31" s="6" t="s">
        <v>0</v>
      </c>
    </row>
    <row r="32" spans="2:4" ht="15" customHeight="1" thickTop="1" thickBot="1" x14ac:dyDescent="0.3"/>
    <row r="33" ht="15" customHeight="1" thickTop="1" thickBot="1" x14ac:dyDescent="0.3"/>
    <row r="34" ht="15" customHeight="1" thickTop="1" thickBot="1" x14ac:dyDescent="0.3"/>
    <row r="44" ht="15" hidden="1" customHeight="1" x14ac:dyDescent="0.25"/>
    <row r="45" ht="15" hidden="1" customHeight="1" x14ac:dyDescent="0.25"/>
    <row r="47" ht="15" customHeight="1" thickTop="1" thickBot="1" x14ac:dyDescent="0.3"/>
    <row r="49" ht="15" customHeight="1" thickTop="1" thickBot="1" x14ac:dyDescent="0.3"/>
    <row r="54" ht="15" hidden="1" customHeight="1" x14ac:dyDescent="0.25"/>
    <row r="55" ht="15" hidden="1" customHeight="1" x14ac:dyDescent="0.25"/>
    <row r="56" ht="15" hidden="1" customHeight="1" x14ac:dyDescent="0.25"/>
    <row r="57" ht="15" hidden="1" customHeight="1" x14ac:dyDescent="0.25"/>
  </sheetData>
  <sheetProtection algorithmName="SHA-512" hashValue="2xZw2KdzX61GuXdQgHbzs631WqsF33ix16DDQ+xn8EPqxSPf6wY1mGgvdpr8mrgH8lrgHxUCrPyJ3ccFeTFPmQ==" saltValue="D9sPSDKmBM6CratQPesycw==" spinCount="100000" sheet="1" formatCells="0" formatRows="0"/>
  <mergeCells count="24">
    <mergeCell ref="B2:D2"/>
    <mergeCell ref="B5:D5"/>
    <mergeCell ref="B21:D21"/>
    <mergeCell ref="B9:D9"/>
    <mergeCell ref="C10:D10"/>
    <mergeCell ref="C11:D11"/>
    <mergeCell ref="C12:D12"/>
    <mergeCell ref="C16:D16"/>
    <mergeCell ref="C17:D17"/>
    <mergeCell ref="B6:C6"/>
    <mergeCell ref="C14:D14"/>
    <mergeCell ref="C13:D13"/>
    <mergeCell ref="B26:C26"/>
    <mergeCell ref="B31:C31"/>
    <mergeCell ref="B29:D29"/>
    <mergeCell ref="B30:D30"/>
    <mergeCell ref="C15:D15"/>
    <mergeCell ref="B23:C23"/>
    <mergeCell ref="B22:D22"/>
    <mergeCell ref="C19:D19"/>
    <mergeCell ref="B27:C27"/>
    <mergeCell ref="B24:C24"/>
    <mergeCell ref="B25:C25"/>
    <mergeCell ref="C18:D18"/>
  </mergeCells>
  <dataValidations count="2">
    <dataValidation type="list" allowBlank="1" showInputMessage="1" showErrorMessage="1" sqref="D31" xr:uid="{00000000-0002-0000-0000-000000000000}">
      <formula1>AA1:AA2</formula1>
    </dataValidation>
    <dataValidation type="decimal" operator="greaterThanOrEqual" allowBlank="1" showErrorMessage="1" errorTitle="Invalid Entry" error="Please enter numeric values only and type any text in the comments column of the Proposal Summary tab." sqref="D23:D27" xr:uid="{00000000-0002-0000-0000-000001000000}">
      <formula1>0</formula1>
    </dataValidation>
  </dataValidations>
  <printOptions horizontalCentered="1" verticalCentered="1"/>
  <pageMargins left="0.7" right="0.7" top="0.75" bottom="0.75" header="0.3" footer="0.3"/>
  <pageSetup scale="69" orientation="portrait" r:id="rId1"/>
  <headerFooter>
    <oddHeader>&amp;C&amp;"-,Bold"Gwinnett County - RP001-23 ERP System Integrator Services
Vendor Checklist</oddHeader>
  </headerFooter>
  <customProperties>
    <customPr name="_pios_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E14764-F011-44C0-946C-A61678A4C5B7}">
  <sheetPr codeName="Sheet9">
    <tabColor rgb="FF00539B"/>
    <pageSetUpPr fitToPage="1"/>
  </sheetPr>
  <dimension ref="A1:I35"/>
  <sheetViews>
    <sheetView showGridLines="0" zoomScale="90" zoomScaleNormal="90" workbookViewId="0">
      <pane ySplit="4" topLeftCell="A5" activePane="bottomLeft" state="frozen"/>
      <selection activeCell="C8" sqref="C8"/>
      <selection pane="bottomLeft" activeCell="B8" sqref="B8"/>
    </sheetView>
  </sheetViews>
  <sheetFormatPr defaultColWidth="0" defaultRowHeight="15" zeroHeight="1" x14ac:dyDescent="0.25"/>
  <cols>
    <col min="1" max="1" width="3.7109375" style="34" customWidth="1"/>
    <col min="2" max="2" width="41.85546875" style="34" customWidth="1"/>
    <col min="3" max="3" width="12.5703125" style="67" customWidth="1"/>
    <col min="4" max="7" width="12.7109375" style="34" customWidth="1"/>
    <col min="8" max="8" width="53.7109375" style="34" customWidth="1"/>
    <col min="9" max="9" width="3.7109375" style="34" customWidth="1"/>
    <col min="10" max="16384" width="9.140625" style="34" hidden="1"/>
  </cols>
  <sheetData>
    <row r="1" spans="2:8" ht="15.75" thickBot="1" x14ac:dyDescent="0.3"/>
    <row r="2" spans="2:8" s="19" customFormat="1" ht="20.100000000000001" customHeight="1" x14ac:dyDescent="0.25">
      <c r="B2" s="242" t="str">
        <f>'Vendor Checklist'!D6</f>
        <v>Service Provider Name</v>
      </c>
      <c r="C2" s="247"/>
      <c r="D2" s="243"/>
      <c r="E2" s="243"/>
      <c r="F2" s="243"/>
      <c r="G2" s="252"/>
      <c r="H2" s="244"/>
    </row>
    <row r="3" spans="2:8" s="19" customFormat="1" ht="30" customHeight="1" x14ac:dyDescent="0.25">
      <c r="B3" s="192" t="s">
        <v>39</v>
      </c>
      <c r="C3" s="177"/>
      <c r="D3" s="253" t="str">
        <f>'Vendor Checklist'!C19</f>
        <v>Please list optional software, hardware or services within this tab, including Quantity and Rate as applicable. Specify the type of optional item under Type.</v>
      </c>
      <c r="E3" s="254"/>
      <c r="F3" s="254"/>
      <c r="G3" s="254"/>
      <c r="H3" s="255"/>
    </row>
    <row r="4" spans="2:8" s="19" customFormat="1" ht="30" customHeight="1" x14ac:dyDescent="0.25">
      <c r="B4" s="46" t="s">
        <v>30</v>
      </c>
      <c r="C4" s="178" t="s">
        <v>423</v>
      </c>
      <c r="D4" s="47" t="s">
        <v>424</v>
      </c>
      <c r="E4" s="47" t="s">
        <v>425</v>
      </c>
      <c r="F4" s="47" t="s">
        <v>44</v>
      </c>
      <c r="G4" s="123" t="s">
        <v>62</v>
      </c>
      <c r="H4" s="48" t="s">
        <v>33</v>
      </c>
    </row>
    <row r="5" spans="2:8" s="19" customFormat="1" ht="15" customHeight="1" x14ac:dyDescent="0.25">
      <c r="B5" s="124"/>
      <c r="C5" s="179"/>
      <c r="D5" s="125"/>
      <c r="E5" s="125"/>
      <c r="F5" s="125"/>
      <c r="G5" s="126"/>
      <c r="H5" s="127"/>
    </row>
    <row r="6" spans="2:8" x14ac:dyDescent="0.25">
      <c r="B6" s="128"/>
      <c r="C6" s="180"/>
      <c r="D6" s="129"/>
      <c r="E6" s="130"/>
      <c r="F6" s="181">
        <f>IF(ISNUMBER(D6*E6),D6*E6,"N/A")</f>
        <v>0</v>
      </c>
      <c r="G6" s="131"/>
      <c r="H6" s="132"/>
    </row>
    <row r="7" spans="2:8" x14ac:dyDescent="0.25">
      <c r="B7" s="128"/>
      <c r="C7" s="180"/>
      <c r="D7" s="129"/>
      <c r="E7" s="130"/>
      <c r="F7" s="181">
        <f t="shared" ref="F7:F30" si="0">IF(ISNUMBER(D7*E7),D7*E7,"N/A")</f>
        <v>0</v>
      </c>
      <c r="G7" s="131"/>
      <c r="H7" s="132" t="s">
        <v>77</v>
      </c>
    </row>
    <row r="8" spans="2:8" x14ac:dyDescent="0.25">
      <c r="B8" s="128"/>
      <c r="C8" s="180"/>
      <c r="D8" s="129"/>
      <c r="E8" s="130"/>
      <c r="F8" s="182">
        <f t="shared" si="0"/>
        <v>0</v>
      </c>
      <c r="G8" s="131"/>
      <c r="H8" s="132" t="s">
        <v>77</v>
      </c>
    </row>
    <row r="9" spans="2:8" x14ac:dyDescent="0.25">
      <c r="B9" s="128"/>
      <c r="C9" s="180"/>
      <c r="D9" s="129"/>
      <c r="E9" s="130"/>
      <c r="F9" s="182">
        <f t="shared" si="0"/>
        <v>0</v>
      </c>
      <c r="G9" s="131"/>
      <c r="H9" s="132" t="s">
        <v>77</v>
      </c>
    </row>
    <row r="10" spans="2:8" x14ac:dyDescent="0.25">
      <c r="B10" s="128"/>
      <c r="C10" s="180"/>
      <c r="D10" s="129"/>
      <c r="E10" s="130"/>
      <c r="F10" s="182">
        <f t="shared" si="0"/>
        <v>0</v>
      </c>
      <c r="G10" s="131"/>
      <c r="H10" s="132" t="s">
        <v>77</v>
      </c>
    </row>
    <row r="11" spans="2:8" x14ac:dyDescent="0.25">
      <c r="B11" s="128"/>
      <c r="C11" s="180"/>
      <c r="D11" s="129"/>
      <c r="E11" s="130"/>
      <c r="F11" s="182">
        <f t="shared" si="0"/>
        <v>0</v>
      </c>
      <c r="G11" s="131"/>
      <c r="H11" s="132" t="s">
        <v>77</v>
      </c>
    </row>
    <row r="12" spans="2:8" x14ac:dyDescent="0.25">
      <c r="B12" s="128"/>
      <c r="C12" s="180"/>
      <c r="D12" s="129"/>
      <c r="E12" s="130"/>
      <c r="F12" s="182">
        <f t="shared" si="0"/>
        <v>0</v>
      </c>
      <c r="G12" s="131"/>
      <c r="H12" s="132"/>
    </row>
    <row r="13" spans="2:8" x14ac:dyDescent="0.25">
      <c r="B13" s="128"/>
      <c r="C13" s="180"/>
      <c r="D13" s="129"/>
      <c r="E13" s="130"/>
      <c r="F13" s="182">
        <f t="shared" si="0"/>
        <v>0</v>
      </c>
      <c r="G13" s="131"/>
      <c r="H13" s="132"/>
    </row>
    <row r="14" spans="2:8" x14ac:dyDescent="0.25">
      <c r="B14" s="128"/>
      <c r="C14" s="180"/>
      <c r="D14" s="129"/>
      <c r="E14" s="130"/>
      <c r="F14" s="182">
        <f t="shared" si="0"/>
        <v>0</v>
      </c>
      <c r="G14" s="131"/>
      <c r="H14" s="132"/>
    </row>
    <row r="15" spans="2:8" x14ac:dyDescent="0.25">
      <c r="B15" s="128"/>
      <c r="C15" s="180"/>
      <c r="D15" s="129"/>
      <c r="E15" s="130"/>
      <c r="F15" s="182">
        <f t="shared" si="0"/>
        <v>0</v>
      </c>
      <c r="G15" s="131"/>
      <c r="H15" s="132"/>
    </row>
    <row r="16" spans="2:8" x14ac:dyDescent="0.25">
      <c r="B16" s="128"/>
      <c r="C16" s="180"/>
      <c r="D16" s="129"/>
      <c r="E16" s="130"/>
      <c r="F16" s="182">
        <f t="shared" si="0"/>
        <v>0</v>
      </c>
      <c r="G16" s="131"/>
      <c r="H16" s="132"/>
    </row>
    <row r="17" spans="2:8" x14ac:dyDescent="0.25">
      <c r="B17" s="128"/>
      <c r="C17" s="180"/>
      <c r="D17" s="129"/>
      <c r="E17" s="130"/>
      <c r="F17" s="182">
        <f t="shared" si="0"/>
        <v>0</v>
      </c>
      <c r="G17" s="131"/>
      <c r="H17" s="132"/>
    </row>
    <row r="18" spans="2:8" x14ac:dyDescent="0.25">
      <c r="B18" s="128"/>
      <c r="C18" s="180"/>
      <c r="D18" s="129"/>
      <c r="E18" s="130"/>
      <c r="F18" s="182">
        <f t="shared" si="0"/>
        <v>0</v>
      </c>
      <c r="G18" s="131"/>
      <c r="H18" s="132"/>
    </row>
    <row r="19" spans="2:8" x14ac:dyDescent="0.25">
      <c r="B19" s="128"/>
      <c r="C19" s="180"/>
      <c r="D19" s="129"/>
      <c r="E19" s="130"/>
      <c r="F19" s="182">
        <f t="shared" si="0"/>
        <v>0</v>
      </c>
      <c r="G19" s="131"/>
      <c r="H19" s="132"/>
    </row>
    <row r="20" spans="2:8" x14ac:dyDescent="0.25">
      <c r="B20" s="128"/>
      <c r="C20" s="180"/>
      <c r="D20" s="129"/>
      <c r="E20" s="130"/>
      <c r="F20" s="182">
        <f t="shared" si="0"/>
        <v>0</v>
      </c>
      <c r="G20" s="131"/>
      <c r="H20" s="132"/>
    </row>
    <row r="21" spans="2:8" x14ac:dyDescent="0.25">
      <c r="B21" s="128"/>
      <c r="C21" s="180"/>
      <c r="D21" s="129"/>
      <c r="E21" s="130"/>
      <c r="F21" s="182">
        <f t="shared" si="0"/>
        <v>0</v>
      </c>
      <c r="G21" s="131"/>
      <c r="H21" s="132"/>
    </row>
    <row r="22" spans="2:8" x14ac:dyDescent="0.25">
      <c r="B22" s="128"/>
      <c r="C22" s="180"/>
      <c r="D22" s="129"/>
      <c r="E22" s="130"/>
      <c r="F22" s="182">
        <f t="shared" si="0"/>
        <v>0</v>
      </c>
      <c r="G22" s="131"/>
      <c r="H22" s="132"/>
    </row>
    <row r="23" spans="2:8" x14ac:dyDescent="0.25">
      <c r="B23" s="128"/>
      <c r="C23" s="180"/>
      <c r="D23" s="129"/>
      <c r="E23" s="130"/>
      <c r="F23" s="182">
        <f t="shared" si="0"/>
        <v>0</v>
      </c>
      <c r="G23" s="131"/>
      <c r="H23" s="132"/>
    </row>
    <row r="24" spans="2:8" x14ac:dyDescent="0.25">
      <c r="B24" s="128"/>
      <c r="C24" s="180"/>
      <c r="D24" s="129"/>
      <c r="E24" s="130"/>
      <c r="F24" s="182">
        <f t="shared" si="0"/>
        <v>0</v>
      </c>
      <c r="G24" s="131"/>
      <c r="H24" s="132"/>
    </row>
    <row r="25" spans="2:8" x14ac:dyDescent="0.25">
      <c r="B25" s="128"/>
      <c r="C25" s="180"/>
      <c r="D25" s="129"/>
      <c r="E25" s="130"/>
      <c r="F25" s="182">
        <f t="shared" si="0"/>
        <v>0</v>
      </c>
      <c r="G25" s="131"/>
      <c r="H25" s="132"/>
    </row>
    <row r="26" spans="2:8" x14ac:dyDescent="0.25">
      <c r="B26" s="128"/>
      <c r="C26" s="180"/>
      <c r="D26" s="129"/>
      <c r="E26" s="130"/>
      <c r="F26" s="182">
        <f t="shared" si="0"/>
        <v>0</v>
      </c>
      <c r="G26" s="131"/>
      <c r="H26" s="132" t="s">
        <v>77</v>
      </c>
    </row>
    <row r="27" spans="2:8" x14ac:dyDescent="0.25">
      <c r="B27" s="128"/>
      <c r="C27" s="180"/>
      <c r="D27" s="129"/>
      <c r="E27" s="130"/>
      <c r="F27" s="182">
        <f t="shared" si="0"/>
        <v>0</v>
      </c>
      <c r="G27" s="131"/>
      <c r="H27" s="132" t="s">
        <v>77</v>
      </c>
    </row>
    <row r="28" spans="2:8" x14ac:dyDescent="0.25">
      <c r="B28" s="128"/>
      <c r="C28" s="180"/>
      <c r="D28" s="129"/>
      <c r="E28" s="130"/>
      <c r="F28" s="182">
        <f t="shared" si="0"/>
        <v>0</v>
      </c>
      <c r="G28" s="131"/>
      <c r="H28" s="132" t="s">
        <v>77</v>
      </c>
    </row>
    <row r="29" spans="2:8" x14ac:dyDescent="0.25">
      <c r="B29" s="128"/>
      <c r="C29" s="180"/>
      <c r="D29" s="129"/>
      <c r="E29" s="130"/>
      <c r="F29" s="182">
        <f t="shared" si="0"/>
        <v>0</v>
      </c>
      <c r="G29" s="131"/>
      <c r="H29" s="132" t="s">
        <v>77</v>
      </c>
    </row>
    <row r="30" spans="2:8" x14ac:dyDescent="0.25">
      <c r="B30" s="128"/>
      <c r="C30" s="180"/>
      <c r="D30" s="129"/>
      <c r="E30" s="130"/>
      <c r="F30" s="181">
        <f t="shared" si="0"/>
        <v>0</v>
      </c>
      <c r="G30" s="131"/>
      <c r="H30" s="132" t="s">
        <v>77</v>
      </c>
    </row>
    <row r="31" spans="2:8" s="19" customFormat="1" ht="15.75" thickBot="1" x14ac:dyDescent="0.3">
      <c r="B31" s="133" t="str">
        <f>'Proposal Summary'!B15</f>
        <v>Grand Total</v>
      </c>
      <c r="C31" s="100"/>
      <c r="D31" s="183">
        <f>SUM(D6:D30)</f>
        <v>0</v>
      </c>
      <c r="E31" s="183"/>
      <c r="F31" s="134">
        <f t="shared" ref="F31:G31" si="1">SUM(F6:F30)</f>
        <v>0</v>
      </c>
      <c r="G31" s="134">
        <f t="shared" si="1"/>
        <v>0</v>
      </c>
      <c r="H31" s="135"/>
    </row>
    <row r="32" spans="2:8" x14ac:dyDescent="0.25"/>
    <row r="33" x14ac:dyDescent="0.25"/>
    <row r="34" x14ac:dyDescent="0.25"/>
    <row r="35" x14ac:dyDescent="0.25"/>
  </sheetData>
  <sheetProtection algorithmName="SHA-512" hashValue="XBT8zogyBcku4lQhg8LYo2eEG9nOFuEtQ4Li+3Ux6kHtVvpoS9d7jk6NFWw5v07s2vLh5jkCaKRAyI3X5dc6XQ==" saltValue="TLtofeIC0L4qy86094uY5Q==" spinCount="100000" sheet="1" objects="1" scenarios="1" formatCells="0" formatRows="0"/>
  <mergeCells count="2">
    <mergeCell ref="B2:H2"/>
    <mergeCell ref="D3:H3"/>
  </mergeCells>
  <dataValidations count="2">
    <dataValidation type="decimal" operator="greaterThanOrEqual" allowBlank="1" showErrorMessage="1" errorTitle="Invalid Entry" error="Please enter numeric values only and type any text in the comments column." sqref="D6:E30" xr:uid="{1397C05C-BCDD-4A60-8FE9-37BA35EB2125}">
      <formula1>0</formula1>
    </dataValidation>
    <dataValidation type="list" allowBlank="1" showInputMessage="1" showErrorMessage="1" sqref="C6:C30" xr:uid="{20071C6D-8E60-4320-B8B3-78D82E492C07}">
      <formula1>"Software, Services, Hardware, Other"</formula1>
    </dataValidation>
  </dataValidations>
  <printOptions horizontalCentered="1"/>
  <pageMargins left="0.5" right="0.5" top="1" bottom="0.25" header="0.3" footer="0.3"/>
  <pageSetup scale="78" fitToHeight="0" orientation="landscape" r:id="rId1"/>
  <headerFooter scaleWithDoc="0">
    <oddHeader>&amp;C&amp;"-,Bold"Gwinnett County - RP001-23 ERP System Integrator Services 
&amp;"-,Italic"&amp;10Pricing Forms - &amp;A</oddHeader>
  </headerFooter>
  <customProperties>
    <customPr name="_pios_id" r:id="rId2"/>
  </customProperties>
  <ignoredErrors>
    <ignoredError sqref="F30 F6:F7" unlockedFormula="1"/>
  </ignoredErrors>
  <extLst>
    <ext xmlns:x14="http://schemas.microsoft.com/office/spreadsheetml/2009/9/main" uri="{78C0D931-6437-407d-A8EE-F0AAD7539E65}">
      <x14:conditionalFormattings>
        <x14:conditionalFormatting xmlns:xm="http://schemas.microsoft.com/office/excel/2006/main">
          <x14:cfRule type="expression" priority="1010" id="{862686AE-77CA-4863-A36C-7B2B98154844}">
            <xm:f>'Vendor Checklist'!$D$31='Vendor Checklist'!$AA$1</xm:f>
            <x14:dxf>
              <font>
                <color theme="0"/>
              </font>
            </x14:dxf>
          </x14:cfRule>
          <xm:sqref>D3:H3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5"/>
    <pageSetUpPr fitToPage="1"/>
  </sheetPr>
  <dimension ref="A1:F20"/>
  <sheetViews>
    <sheetView showGridLines="0" zoomScale="130" zoomScaleNormal="130" workbookViewId="0">
      <pane ySplit="4" topLeftCell="A5" activePane="bottomLeft" state="frozen"/>
      <selection activeCell="C20" sqref="C20:D20"/>
      <selection pane="bottomLeft" activeCell="B12" sqref="B12"/>
    </sheetView>
  </sheetViews>
  <sheetFormatPr defaultColWidth="0" defaultRowHeight="15" zeroHeight="1" x14ac:dyDescent="0.25"/>
  <cols>
    <col min="1" max="1" width="3.7109375" style="44" customWidth="1"/>
    <col min="2" max="2" width="38.42578125" style="19" customWidth="1"/>
    <col min="3" max="4" width="13.7109375" style="19" customWidth="1"/>
    <col min="5" max="5" width="65.7109375" style="19" customWidth="1"/>
    <col min="6" max="6" width="3.7109375" style="44" customWidth="1"/>
    <col min="7" max="16384" width="9.140625" style="19" hidden="1"/>
  </cols>
  <sheetData>
    <row r="1" spans="1:6" s="42" customFormat="1" ht="15.75" thickBot="1" x14ac:dyDescent="0.3">
      <c r="A1" s="41"/>
      <c r="F1" s="43"/>
    </row>
    <row r="2" spans="1:6" ht="20.100000000000001" customHeight="1" x14ac:dyDescent="0.25">
      <c r="B2" s="220" t="str">
        <f>'Vendor Checklist'!D6</f>
        <v>Service Provider Name</v>
      </c>
      <c r="C2" s="221"/>
      <c r="D2" s="221"/>
      <c r="E2" s="222"/>
    </row>
    <row r="3" spans="1:6" ht="30" customHeight="1" x14ac:dyDescent="0.25">
      <c r="B3" s="45" t="s">
        <v>29</v>
      </c>
      <c r="C3" s="223" t="str">
        <f>'Vendor Checklist'!C11</f>
        <v>No data entry is required in the Proposal Summary. Comments are optional.</v>
      </c>
      <c r="D3" s="224"/>
      <c r="E3" s="225"/>
    </row>
    <row r="4" spans="1:6" ht="30" x14ac:dyDescent="0.25">
      <c r="B4" s="46" t="s">
        <v>30</v>
      </c>
      <c r="C4" s="47" t="s">
        <v>31</v>
      </c>
      <c r="D4" s="47" t="s">
        <v>32</v>
      </c>
      <c r="E4" s="48" t="s">
        <v>33</v>
      </c>
    </row>
    <row r="5" spans="1:6" ht="15" customHeight="1" x14ac:dyDescent="0.25">
      <c r="B5" s="49"/>
      <c r="C5" s="26"/>
      <c r="D5" s="26"/>
      <c r="E5" s="50"/>
    </row>
    <row r="6" spans="1:6" x14ac:dyDescent="0.25">
      <c r="B6" s="51" t="str">
        <f>'Implementation Services'!$B$3</f>
        <v>Implementation Services</v>
      </c>
      <c r="C6" s="52">
        <f>'Implementation Services'!E31</f>
        <v>0</v>
      </c>
      <c r="D6" s="52" t="s">
        <v>34</v>
      </c>
      <c r="E6" s="53"/>
    </row>
    <row r="7" spans="1:6" x14ac:dyDescent="0.25">
      <c r="B7" s="51" t="s">
        <v>35</v>
      </c>
      <c r="C7" s="52">
        <f>'Training Services'!F31</f>
        <v>0</v>
      </c>
      <c r="D7" s="52">
        <f>'Training Services'!G31</f>
        <v>0</v>
      </c>
      <c r="E7" s="53"/>
    </row>
    <row r="8" spans="1:6" x14ac:dyDescent="0.25">
      <c r="B8" s="51" t="str">
        <f>'Data Conversion Services'!$B$3</f>
        <v>Data Conversion Services</v>
      </c>
      <c r="C8" s="52">
        <f>'Data Conversion Services'!H42</f>
        <v>0</v>
      </c>
      <c r="D8" s="52" t="s">
        <v>34</v>
      </c>
      <c r="E8" s="53"/>
    </row>
    <row r="9" spans="1:6" x14ac:dyDescent="0.25">
      <c r="B9" s="51" t="str">
        <f>Interfaces!$B$3</f>
        <v>Interfaces</v>
      </c>
      <c r="C9" s="52">
        <f>Interfaces!J47</f>
        <v>0</v>
      </c>
      <c r="D9" s="52">
        <f>Interfaces!K47</f>
        <v>0</v>
      </c>
      <c r="E9" s="53"/>
    </row>
    <row r="10" spans="1:6" x14ac:dyDescent="0.25">
      <c r="B10" s="51" t="str">
        <f>Modifications!$B$3</f>
        <v>Modifications</v>
      </c>
      <c r="C10" s="52">
        <f>Modifications!G16</f>
        <v>0</v>
      </c>
      <c r="D10" s="52">
        <f>Modifications!H16</f>
        <v>0</v>
      </c>
      <c r="E10" s="53"/>
    </row>
    <row r="11" spans="1:6" x14ac:dyDescent="0.25">
      <c r="B11" s="51" t="str">
        <f>'Other Implementation Services'!B3:G3</f>
        <v>Other Implementation Services</v>
      </c>
      <c r="C11" s="52">
        <f>'Other Implementation Services'!E21</f>
        <v>0</v>
      </c>
      <c r="D11" s="52">
        <f>'Other Implementation Services'!F21</f>
        <v>0</v>
      </c>
      <c r="E11" s="53"/>
    </row>
    <row r="12" spans="1:6" x14ac:dyDescent="0.25">
      <c r="B12" s="51" t="str">
        <f>'Vendor Checklist'!$B$23</f>
        <v>Travel &amp; Lodging Costs</v>
      </c>
      <c r="C12" s="52">
        <f>'Vendor Checklist'!D23</f>
        <v>0</v>
      </c>
      <c r="D12" s="52" t="s">
        <v>34</v>
      </c>
      <c r="E12" s="53"/>
    </row>
    <row r="13" spans="1:6" x14ac:dyDescent="0.25">
      <c r="B13" s="51" t="s">
        <v>36</v>
      </c>
      <c r="C13" s="52">
        <f>'Vendor Checklist'!D24</f>
        <v>0</v>
      </c>
      <c r="D13" s="52">
        <f>'Vendor Checklist'!D25</f>
        <v>0</v>
      </c>
      <c r="E13" s="53"/>
    </row>
    <row r="14" spans="1:6" x14ac:dyDescent="0.25">
      <c r="B14" s="54" t="s">
        <v>37</v>
      </c>
      <c r="C14" s="55">
        <f>'Vendor Checklist'!D26</f>
        <v>0</v>
      </c>
      <c r="D14" s="55">
        <f>'Vendor Checklist'!D27</f>
        <v>0</v>
      </c>
      <c r="E14" s="53"/>
    </row>
    <row r="15" spans="1:6" ht="15.75" thickBot="1" x14ac:dyDescent="0.3">
      <c r="B15" s="56" t="s">
        <v>38</v>
      </c>
      <c r="C15" s="57">
        <f ca="1">SUM(OFFSET(C5,1,0):OFFSET(C15,-1,0))</f>
        <v>0</v>
      </c>
      <c r="D15" s="57">
        <f ca="1">SUM(OFFSET(D5,1,0):OFFSET(D15,-1,0))</f>
        <v>0</v>
      </c>
      <c r="E15" s="58"/>
    </row>
    <row r="16" spans="1:6" s="62" customFormat="1" ht="15.75" thickBot="1" x14ac:dyDescent="0.3">
      <c r="A16" s="18"/>
      <c r="B16" s="59"/>
      <c r="C16" s="60"/>
      <c r="D16" s="60"/>
      <c r="E16" s="61"/>
      <c r="F16" s="18"/>
    </row>
    <row r="17" spans="1:6" ht="30" x14ac:dyDescent="0.25">
      <c r="B17" s="13" t="s">
        <v>39</v>
      </c>
      <c r="C17" s="63" t="s">
        <v>31</v>
      </c>
      <c r="D17" s="63" t="s">
        <v>32</v>
      </c>
      <c r="E17" s="64" t="s">
        <v>33</v>
      </c>
    </row>
    <row r="18" spans="1:6" x14ac:dyDescent="0.25">
      <c r="B18" s="51" t="s">
        <v>40</v>
      </c>
      <c r="C18" s="52">
        <f>Optional!F31</f>
        <v>0</v>
      </c>
      <c r="D18" s="52">
        <f>Optional!G31</f>
        <v>0</v>
      </c>
      <c r="E18" s="53"/>
    </row>
    <row r="19" spans="1:6" ht="15.75" thickBot="1" x14ac:dyDescent="0.3">
      <c r="B19" s="56" t="s">
        <v>38</v>
      </c>
      <c r="C19" s="57">
        <f>SUM(C18:C18)</f>
        <v>0</v>
      </c>
      <c r="D19" s="57">
        <f>SUM(D18:D18)</f>
        <v>0</v>
      </c>
      <c r="E19" s="58"/>
    </row>
    <row r="20" spans="1:6" s="42" customFormat="1" x14ac:dyDescent="0.25">
      <c r="A20" s="65"/>
      <c r="F20" s="66"/>
    </row>
  </sheetData>
  <sheetProtection algorithmName="SHA-512" hashValue="eCN4ViSXY36joy2dJEhCVptAv6Ax5iTxKNHI8O9StILvjaWw3y+SgLehiJLxVJbGb0s1pJGIzyOdg39S7l3dNg==" saltValue="ITvimRhPRTI2DreHdJDb4w==" spinCount="100000" sheet="1" formatCells="0" formatRows="0"/>
  <mergeCells count="2">
    <mergeCell ref="B2:E2"/>
    <mergeCell ref="C3:E3"/>
  </mergeCells>
  <printOptions horizontalCentered="1"/>
  <pageMargins left="0.5" right="0.5" top="1" bottom="0.25" header="0.3" footer="0.3"/>
  <pageSetup scale="96" fitToHeight="0" orientation="landscape" r:id="rId1"/>
  <headerFooter scaleWithDoc="0">
    <oddHeader>&amp;C&amp;"-,Bold"Gwinnett County - RP001-23 ERP System Integrator Services 
&amp;"-,Italic"&amp;10Pricing Forms - &amp;A</oddHeader>
  </headerFooter>
  <customProperties>
    <customPr name="_pios_id" r:id="rId2"/>
  </customProperties>
  <extLst>
    <ext xmlns:x14="http://schemas.microsoft.com/office/spreadsheetml/2009/9/main" uri="{78C0D931-6437-407d-A8EE-F0AAD7539E65}">
      <x14:conditionalFormattings>
        <x14:conditionalFormatting xmlns:xm="http://schemas.microsoft.com/office/excel/2006/main">
          <x14:cfRule type="expression" priority="997" id="{4DDDB22B-ECB1-484A-9A2C-041E3D311085}">
            <xm:f>'Vendor Checklist'!$D$31='Vendor Checklist'!$AA$1</xm:f>
            <x14:dxf>
              <font>
                <color theme="0"/>
              </font>
            </x14:dxf>
          </x14:cfRule>
          <xm:sqref>C3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theme="3"/>
    <pageSetUpPr fitToPage="1"/>
  </sheetPr>
  <dimension ref="A1:G35"/>
  <sheetViews>
    <sheetView showGridLines="0" zoomScale="70" zoomScaleNormal="70" workbookViewId="0">
      <pane ySplit="4" topLeftCell="A5" activePane="bottomLeft" state="frozen"/>
      <selection activeCell="C8" sqref="C8"/>
      <selection pane="bottomLeft" activeCell="E31" sqref="E31"/>
    </sheetView>
  </sheetViews>
  <sheetFormatPr defaultColWidth="0" defaultRowHeight="15" zeroHeight="1" x14ac:dyDescent="0.25"/>
  <cols>
    <col min="1" max="1" width="3.7109375" style="28" customWidth="1"/>
    <col min="2" max="2" width="49.5703125" style="34" customWidth="1"/>
    <col min="3" max="5" width="12.7109375" style="34" customWidth="1"/>
    <col min="6" max="6" width="53.7109375" style="34" customWidth="1"/>
    <col min="7" max="7" width="3.7109375" style="28" customWidth="1"/>
    <col min="8" max="16384" width="9.140625" style="34" hidden="1"/>
  </cols>
  <sheetData>
    <row r="1" spans="1:7" s="16" customFormat="1" ht="15.75" thickBot="1" x14ac:dyDescent="0.3">
      <c r="A1" s="15"/>
      <c r="G1" s="17"/>
    </row>
    <row r="2" spans="1:7" s="19" customFormat="1" ht="20.100000000000001" customHeight="1" x14ac:dyDescent="0.25">
      <c r="A2" s="18"/>
      <c r="B2" s="226" t="str">
        <f>'Vendor Checklist'!D6</f>
        <v>Service Provider Name</v>
      </c>
      <c r="C2" s="227"/>
      <c r="D2" s="227"/>
      <c r="E2" s="228"/>
      <c r="F2" s="229"/>
      <c r="G2" s="18"/>
    </row>
    <row r="3" spans="1:7" s="19" customFormat="1" ht="42.6" customHeight="1" x14ac:dyDescent="0.25">
      <c r="A3" s="18"/>
      <c r="B3" s="20" t="s">
        <v>41</v>
      </c>
      <c r="C3" s="230" t="str">
        <f>"Please complete the Estimated Hours and Hourly Rate for " &amp; B3 &amp; ", indicating any additional info or 'No Bid' in the Comments column.  Additional proposed modules can be added in the yellow rows below"</f>
        <v>Please complete the Estimated Hours and Hourly Rate for Implementation Services, indicating any additional info or 'No Bid' in the Comments column.  Additional proposed modules can be added in the yellow rows below</v>
      </c>
      <c r="D3" s="231"/>
      <c r="E3" s="231"/>
      <c r="F3" s="232"/>
      <c r="G3" s="18"/>
    </row>
    <row r="4" spans="1:7" s="19" customFormat="1" ht="30" customHeight="1" x14ac:dyDescent="0.25">
      <c r="A4" s="18"/>
      <c r="B4" s="21" t="s">
        <v>30</v>
      </c>
      <c r="C4" s="22" t="s">
        <v>42</v>
      </c>
      <c r="D4" s="22" t="s">
        <v>43</v>
      </c>
      <c r="E4" s="23" t="s">
        <v>44</v>
      </c>
      <c r="F4" s="24" t="s">
        <v>33</v>
      </c>
      <c r="G4" s="18"/>
    </row>
    <row r="5" spans="1:7" s="19" customFormat="1" ht="15" customHeight="1" x14ac:dyDescent="0.25">
      <c r="A5" s="18"/>
      <c r="B5" s="25"/>
      <c r="C5" s="26"/>
      <c r="D5" s="26"/>
      <c r="E5" s="26"/>
      <c r="F5" s="27"/>
      <c r="G5" s="18"/>
    </row>
    <row r="6" spans="1:7" x14ac:dyDescent="0.25">
      <c r="B6" s="189" t="s">
        <v>45</v>
      </c>
      <c r="C6" s="30"/>
      <c r="D6" s="31"/>
      <c r="E6" s="32">
        <f>IF(ISNUMBER(C6*D6),C6*D6,"N/A")</f>
        <v>0</v>
      </c>
      <c r="F6" s="33"/>
    </row>
    <row r="7" spans="1:7" x14ac:dyDescent="0.25">
      <c r="B7" s="187" t="s">
        <v>46</v>
      </c>
      <c r="C7" s="30"/>
      <c r="D7" s="31"/>
      <c r="E7" s="32">
        <f t="shared" ref="E7:E27" si="0">IF(ISNUMBER(C7*D7),C7*D7,"N/A")</f>
        <v>0</v>
      </c>
      <c r="F7" s="33"/>
    </row>
    <row r="8" spans="1:7" x14ac:dyDescent="0.25">
      <c r="B8" s="187" t="s">
        <v>47</v>
      </c>
      <c r="C8" s="30"/>
      <c r="D8" s="31"/>
      <c r="E8" s="32">
        <f t="shared" si="0"/>
        <v>0</v>
      </c>
      <c r="F8" s="33"/>
    </row>
    <row r="9" spans="1:7" x14ac:dyDescent="0.25">
      <c r="B9" s="187" t="s">
        <v>48</v>
      </c>
      <c r="C9" s="30"/>
      <c r="D9" s="31"/>
      <c r="E9" s="32">
        <f t="shared" si="0"/>
        <v>0</v>
      </c>
      <c r="F9" s="33"/>
    </row>
    <row r="10" spans="1:7" x14ac:dyDescent="0.25">
      <c r="B10" s="187" t="s">
        <v>49</v>
      </c>
      <c r="C10" s="30"/>
      <c r="D10" s="31"/>
      <c r="E10" s="32">
        <f t="shared" si="0"/>
        <v>0</v>
      </c>
      <c r="F10" s="33"/>
    </row>
    <row r="11" spans="1:7" x14ac:dyDescent="0.25">
      <c r="B11" s="187" t="s">
        <v>50</v>
      </c>
      <c r="C11" s="30"/>
      <c r="D11" s="31"/>
      <c r="E11" s="32">
        <f t="shared" si="0"/>
        <v>0</v>
      </c>
      <c r="F11" s="33"/>
    </row>
    <row r="12" spans="1:7" x14ac:dyDescent="0.25">
      <c r="B12" s="187" t="s">
        <v>51</v>
      </c>
      <c r="C12" s="30"/>
      <c r="D12" s="31"/>
      <c r="E12" s="32">
        <f t="shared" si="0"/>
        <v>0</v>
      </c>
      <c r="F12" s="33"/>
    </row>
    <row r="13" spans="1:7" x14ac:dyDescent="0.25">
      <c r="B13" s="187" t="s">
        <v>52</v>
      </c>
      <c r="C13" s="30"/>
      <c r="D13" s="31"/>
      <c r="E13" s="32">
        <f t="shared" si="0"/>
        <v>0</v>
      </c>
      <c r="F13" s="33"/>
    </row>
    <row r="14" spans="1:7" x14ac:dyDescent="0.25">
      <c r="B14" s="187" t="s">
        <v>53</v>
      </c>
      <c r="C14" s="30"/>
      <c r="D14" s="31"/>
      <c r="E14" s="32">
        <f t="shared" si="0"/>
        <v>0</v>
      </c>
      <c r="F14" s="33"/>
    </row>
    <row r="15" spans="1:7" x14ac:dyDescent="0.25">
      <c r="B15" s="187" t="s">
        <v>54</v>
      </c>
      <c r="C15" s="30"/>
      <c r="D15" s="31"/>
      <c r="E15" s="32">
        <f t="shared" si="0"/>
        <v>0</v>
      </c>
      <c r="F15" s="33"/>
    </row>
    <row r="16" spans="1:7" x14ac:dyDescent="0.25">
      <c r="B16" s="187" t="s">
        <v>55</v>
      </c>
      <c r="C16" s="30"/>
      <c r="D16" s="31"/>
      <c r="E16" s="32">
        <f t="shared" si="0"/>
        <v>0</v>
      </c>
      <c r="F16" s="33"/>
    </row>
    <row r="17" spans="1:7" x14ac:dyDescent="0.25">
      <c r="B17" s="187" t="s">
        <v>56</v>
      </c>
      <c r="C17" s="30"/>
      <c r="D17" s="31"/>
      <c r="E17" s="32">
        <f t="shared" si="0"/>
        <v>0</v>
      </c>
      <c r="F17" s="33"/>
    </row>
    <row r="18" spans="1:7" x14ac:dyDescent="0.25">
      <c r="B18" s="187" t="s">
        <v>57</v>
      </c>
      <c r="C18" s="30"/>
      <c r="D18" s="31"/>
      <c r="E18" s="32">
        <f t="shared" si="0"/>
        <v>0</v>
      </c>
      <c r="F18" s="33"/>
    </row>
    <row r="19" spans="1:7" x14ac:dyDescent="0.25">
      <c r="B19" s="187" t="s">
        <v>58</v>
      </c>
      <c r="C19" s="30"/>
      <c r="D19" s="31"/>
      <c r="E19" s="32">
        <f t="shared" ref="E19" si="1">IF(ISNUMBER(C19*D19),C19*D19,"N/A")</f>
        <v>0</v>
      </c>
      <c r="F19" s="33"/>
    </row>
    <row r="20" spans="1:7" x14ac:dyDescent="0.25">
      <c r="B20" s="187" t="s">
        <v>59</v>
      </c>
      <c r="C20" s="30"/>
      <c r="D20" s="31"/>
      <c r="E20" s="32">
        <f t="shared" si="0"/>
        <v>0</v>
      </c>
      <c r="F20" s="33"/>
    </row>
    <row r="21" spans="1:7" ht="37.15" customHeight="1" x14ac:dyDescent="0.25">
      <c r="B21" s="190" t="s">
        <v>60</v>
      </c>
      <c r="C21" s="30"/>
      <c r="D21" s="31"/>
      <c r="E21" s="32">
        <f t="shared" si="0"/>
        <v>0</v>
      </c>
      <c r="F21" s="33"/>
    </row>
    <row r="22" spans="1:7" x14ac:dyDescent="0.25">
      <c r="B22" s="188"/>
      <c r="C22" s="30"/>
      <c r="D22" s="31"/>
      <c r="E22" s="32">
        <f t="shared" si="0"/>
        <v>0</v>
      </c>
      <c r="F22" s="33"/>
    </row>
    <row r="23" spans="1:7" x14ac:dyDescent="0.25">
      <c r="B23" s="188"/>
      <c r="C23" s="30"/>
      <c r="D23" s="31"/>
      <c r="E23" s="32">
        <f t="shared" si="0"/>
        <v>0</v>
      </c>
      <c r="F23" s="33"/>
    </row>
    <row r="24" spans="1:7" ht="34.9" customHeight="1" x14ac:dyDescent="0.25">
      <c r="B24" s="188"/>
      <c r="C24" s="30"/>
      <c r="D24" s="31"/>
      <c r="E24" s="32">
        <f t="shared" si="0"/>
        <v>0</v>
      </c>
      <c r="F24" s="33"/>
    </row>
    <row r="25" spans="1:7" x14ac:dyDescent="0.25">
      <c r="B25" s="188"/>
      <c r="C25" s="30"/>
      <c r="D25" s="31"/>
      <c r="E25" s="32">
        <f t="shared" si="0"/>
        <v>0</v>
      </c>
      <c r="F25" s="33"/>
    </row>
    <row r="26" spans="1:7" x14ac:dyDescent="0.25">
      <c r="B26" s="188"/>
      <c r="C26" s="30"/>
      <c r="D26" s="31"/>
      <c r="E26" s="32">
        <f t="shared" si="0"/>
        <v>0</v>
      </c>
      <c r="F26" s="33"/>
    </row>
    <row r="27" spans="1:7" x14ac:dyDescent="0.25">
      <c r="B27" s="188"/>
      <c r="C27" s="30"/>
      <c r="D27" s="31"/>
      <c r="E27" s="32">
        <f t="shared" si="0"/>
        <v>0</v>
      </c>
      <c r="F27" s="33"/>
    </row>
    <row r="28" spans="1:7" x14ac:dyDescent="0.25">
      <c r="B28" s="188"/>
      <c r="C28" s="30"/>
      <c r="D28" s="31"/>
      <c r="E28" s="32">
        <f t="shared" ref="E28:E30" si="2">IF(ISNUMBER(C28*D28),C28*D28,"N/A")</f>
        <v>0</v>
      </c>
      <c r="F28" s="33"/>
    </row>
    <row r="29" spans="1:7" x14ac:dyDescent="0.25">
      <c r="B29" s="188"/>
      <c r="C29" s="30"/>
      <c r="D29" s="31"/>
      <c r="E29" s="32">
        <f t="shared" si="2"/>
        <v>0</v>
      </c>
      <c r="F29" s="33"/>
    </row>
    <row r="30" spans="1:7" x14ac:dyDescent="0.25">
      <c r="B30" s="188"/>
      <c r="C30" s="30"/>
      <c r="D30" s="31"/>
      <c r="E30" s="32">
        <f t="shared" si="2"/>
        <v>0</v>
      </c>
      <c r="F30" s="33"/>
    </row>
    <row r="31" spans="1:7" s="19" customFormat="1" ht="15.75" thickBot="1" x14ac:dyDescent="0.3">
      <c r="A31" s="18"/>
      <c r="B31" s="35" t="str">
        <f>'Proposal Summary'!B15</f>
        <v>Grand Total</v>
      </c>
      <c r="C31" s="36">
        <f>SUM(C6:C30)</f>
        <v>0</v>
      </c>
      <c r="D31" s="36"/>
      <c r="E31" s="36">
        <f t="shared" ref="E31" si="3">SUM(E6:E30)</f>
        <v>0</v>
      </c>
      <c r="F31" s="37"/>
      <c r="G31" s="18"/>
    </row>
    <row r="32" spans="1:7" s="39" customFormat="1" x14ac:dyDescent="0.25">
      <c r="A32" s="38"/>
      <c r="G32" s="40"/>
    </row>
    <row r="33" x14ac:dyDescent="0.25"/>
    <row r="34" x14ac:dyDescent="0.25"/>
    <row r="35" x14ac:dyDescent="0.25"/>
  </sheetData>
  <sheetProtection algorithmName="SHA-512" hashValue="ZRWhB7RzS/Dj56gh2Td4txawm5cxe3ZZNU5COG7zX52CA+sYpyy5QAQc0VcvTf+CdlPSIOZlapam/Dy1oujEdQ==" saltValue="aKc/i4dzEdel/lE5WGPc1A==" spinCount="100000" sheet="1" formatCells="0" formatRows="0"/>
  <protectedRanges>
    <protectedRange sqref="B22:B30" name="Range1"/>
  </protectedRanges>
  <mergeCells count="2">
    <mergeCell ref="B2:F2"/>
    <mergeCell ref="C3:F3"/>
  </mergeCells>
  <dataValidations count="1">
    <dataValidation type="decimal" operator="greaterThanOrEqual" allowBlank="1" showErrorMessage="1" errorTitle="Invalid Entry" error="Please enter numeric values only and type any text in the comments column." sqref="C6:D30" xr:uid="{00000000-0002-0000-0700-000000000000}">
      <formula1>0</formula1>
    </dataValidation>
  </dataValidations>
  <printOptions horizontalCentered="1"/>
  <pageMargins left="0.5" right="0.5" top="1" bottom="0.25" header="0.3" footer="0.3"/>
  <pageSetup scale="85" fitToHeight="0" orientation="landscape" r:id="rId1"/>
  <headerFooter scaleWithDoc="0">
    <oddHeader>&amp;C&amp;"-,Bold"Gwinnett County - RP001-23 ERP System Integrator Services 
&amp;"-,Italic"&amp;10Pricing Forms - &amp;A</oddHeader>
  </headerFooter>
  <customProperties>
    <customPr name="_pios_id" r:id="rId2"/>
  </customProperties>
  <extLst>
    <ext xmlns:x14="http://schemas.microsoft.com/office/spreadsheetml/2009/9/main" uri="{78C0D931-6437-407d-A8EE-F0AAD7539E65}">
      <x14:conditionalFormattings>
        <x14:conditionalFormatting xmlns:xm="http://schemas.microsoft.com/office/excel/2006/main">
          <x14:cfRule type="expression" priority="998" id="{887F72AF-78D0-48F6-BC7E-38C0035222C2}">
            <xm:f>'Vendor Checklist'!$D$31='Vendor Checklist'!$AA$1</xm:f>
            <x14:dxf>
              <font>
                <b/>
                <i val="0"/>
                <color theme="0"/>
              </font>
              <fill>
                <patternFill>
                  <bgColor theme="1"/>
                </patternFill>
              </fill>
            </x14:dxf>
          </x14:cfRule>
          <xm:sqref>C6:D30</xm:sqref>
        </x14:conditionalFormatting>
        <x14:conditionalFormatting xmlns:xm="http://schemas.microsoft.com/office/excel/2006/main">
          <x14:cfRule type="expression" priority="999" id="{903EA378-2981-4B8C-BE4C-58044FABC235}">
            <xm:f>'Vendor Checklist'!$D$31='Vendor Checklist'!$AA$1</xm:f>
            <x14:dxf>
              <font>
                <color theme="0"/>
              </font>
            </x14:dxf>
          </x14:cfRule>
          <xm:sqref>C3:F3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theme="3"/>
    <pageSetUpPr fitToPage="1"/>
  </sheetPr>
  <dimension ref="A1:J35"/>
  <sheetViews>
    <sheetView showGridLines="0" zoomScaleNormal="100" workbookViewId="0">
      <pane ySplit="4" topLeftCell="A5" activePane="bottomLeft" state="frozen"/>
      <selection activeCell="C8" sqref="C8"/>
      <selection pane="bottomLeft" activeCell="C8" sqref="C8"/>
    </sheetView>
  </sheetViews>
  <sheetFormatPr defaultColWidth="0" defaultRowHeight="15" zeroHeight="1" x14ac:dyDescent="0.25"/>
  <cols>
    <col min="1" max="1" width="3.7109375" style="34" customWidth="1"/>
    <col min="2" max="2" width="51" style="34" customWidth="1"/>
    <col min="3" max="3" width="20.7109375" style="67" customWidth="1"/>
    <col min="4" max="7" width="12.7109375" style="34" customWidth="1"/>
    <col min="8" max="8" width="53.7109375" style="34" customWidth="1"/>
    <col min="9" max="9" width="3.7109375" style="34" customWidth="1"/>
    <col min="10" max="10" width="0" style="34" hidden="1" customWidth="1"/>
    <col min="11" max="16384" width="9.140625" style="34" hidden="1"/>
  </cols>
  <sheetData>
    <row r="1" spans="2:8" ht="15.75" thickBot="1" x14ac:dyDescent="0.3"/>
    <row r="2" spans="2:8" s="19" customFormat="1" ht="20.100000000000001" customHeight="1" x14ac:dyDescent="0.25">
      <c r="B2" s="236" t="str">
        <f>'Vendor Checklist'!D6</f>
        <v>Service Provider Name</v>
      </c>
      <c r="C2" s="237"/>
      <c r="D2" s="237"/>
      <c r="E2" s="237"/>
      <c r="F2" s="237"/>
      <c r="G2" s="237"/>
      <c r="H2" s="238"/>
    </row>
    <row r="3" spans="2:8" s="19" customFormat="1" ht="30" customHeight="1" x14ac:dyDescent="0.25">
      <c r="B3" s="20" t="s">
        <v>35</v>
      </c>
      <c r="C3" s="68"/>
      <c r="D3" s="233" t="str">
        <f>'Vendor Checklist'!C13</f>
        <v>Please complete the Training Type (recommended by Serivce Provider), Estimated Hours and Hourly Rate for Training. Additional Optional training costs can be provided in the 'Optional' tab.</v>
      </c>
      <c r="E3" s="234"/>
      <c r="F3" s="234"/>
      <c r="G3" s="234"/>
      <c r="H3" s="235"/>
    </row>
    <row r="4" spans="2:8" s="19" customFormat="1" ht="30" customHeight="1" x14ac:dyDescent="0.25">
      <c r="B4" s="21" t="s">
        <v>30</v>
      </c>
      <c r="C4" s="69" t="s">
        <v>61</v>
      </c>
      <c r="D4" s="22" t="str">
        <f>'Implementation Services'!C4</f>
        <v>Estimated Hours</v>
      </c>
      <c r="E4" s="22" t="str">
        <f>'Implementation Services'!D4</f>
        <v>Hourly Rate</v>
      </c>
      <c r="F4" s="22" t="str">
        <f>'Implementation Services'!E4</f>
        <v>One-Time Cost</v>
      </c>
      <c r="G4" s="23" t="s">
        <v>62</v>
      </c>
      <c r="H4" s="24" t="s">
        <v>33</v>
      </c>
    </row>
    <row r="5" spans="2:8" s="19" customFormat="1" ht="15" customHeight="1" x14ac:dyDescent="0.25">
      <c r="B5" s="25"/>
      <c r="C5" s="70"/>
      <c r="D5" s="26"/>
      <c r="E5" s="26"/>
      <c r="F5" s="26"/>
      <c r="G5" s="26"/>
      <c r="H5" s="27"/>
    </row>
    <row r="6" spans="2:8" x14ac:dyDescent="0.25">
      <c r="B6" s="29" t="str">
        <f>'Implementation Services'!B6</f>
        <v>Oracle Fusion Cloud</v>
      </c>
      <c r="C6" s="71"/>
      <c r="D6" s="30"/>
      <c r="E6" s="31"/>
      <c r="F6" s="32">
        <f>IF(ISNUMBER(D6*E6),D6*E6,"N/A")</f>
        <v>0</v>
      </c>
      <c r="G6" s="31"/>
      <c r="H6" s="33"/>
    </row>
    <row r="7" spans="2:8" x14ac:dyDescent="0.25">
      <c r="B7" s="14" t="str">
        <f>'Implementation Services'!B7</f>
        <v xml:space="preserve">Enterprise Resource Planning </v>
      </c>
      <c r="C7" s="71"/>
      <c r="D7" s="30"/>
      <c r="E7" s="31"/>
      <c r="F7" s="32">
        <f t="shared" ref="F7:F27" si="0">IF(ISNUMBER(D7*E7),D7*E7,"N/A")</f>
        <v>0</v>
      </c>
      <c r="G7" s="31"/>
      <c r="H7" s="33"/>
    </row>
    <row r="8" spans="2:8" x14ac:dyDescent="0.25">
      <c r="B8" s="14" t="str">
        <f>'Implementation Services'!B8</f>
        <v>Procurement</v>
      </c>
      <c r="C8" s="71"/>
      <c r="D8" s="30"/>
      <c r="E8" s="30"/>
      <c r="F8" s="32">
        <f t="shared" si="0"/>
        <v>0</v>
      </c>
      <c r="G8" s="31"/>
      <c r="H8" s="33"/>
    </row>
    <row r="9" spans="2:8" x14ac:dyDescent="0.25">
      <c r="B9" s="14" t="str">
        <f>'Implementation Services'!B9</f>
        <v>WebCenter Forms Recognition</v>
      </c>
      <c r="C9" s="71"/>
      <c r="D9" s="30"/>
      <c r="E9" s="30"/>
      <c r="F9" s="32">
        <f t="shared" si="0"/>
        <v>0</v>
      </c>
      <c r="G9" s="31"/>
      <c r="H9" s="33"/>
    </row>
    <row r="10" spans="2:8" x14ac:dyDescent="0.25">
      <c r="B10" s="14" t="str">
        <f>'Implementation Services'!B10</f>
        <v>Supply Chain Executive</v>
      </c>
      <c r="C10" s="71"/>
      <c r="D10" s="30"/>
      <c r="E10" s="30"/>
      <c r="F10" s="32">
        <f t="shared" si="0"/>
        <v>0</v>
      </c>
      <c r="G10" s="31"/>
      <c r="H10" s="33"/>
    </row>
    <row r="11" spans="2:8" x14ac:dyDescent="0.25">
      <c r="B11" s="14" t="str">
        <f>'Implementation Services'!B11</f>
        <v>Human Capital Management</v>
      </c>
      <c r="C11" s="71"/>
      <c r="D11" s="30"/>
      <c r="E11" s="30"/>
      <c r="F11" s="32">
        <f t="shared" si="0"/>
        <v>0</v>
      </c>
      <c r="G11" s="31"/>
      <c r="H11" s="33"/>
    </row>
    <row r="12" spans="2:8" x14ac:dyDescent="0.25">
      <c r="B12" s="14" t="str">
        <f>'Implementation Services'!B12</f>
        <v>Payroll</v>
      </c>
      <c r="C12" s="71"/>
      <c r="D12" s="30"/>
      <c r="E12" s="30"/>
      <c r="F12" s="32">
        <f t="shared" si="0"/>
        <v>0</v>
      </c>
      <c r="G12" s="31"/>
      <c r="H12" s="33"/>
    </row>
    <row r="13" spans="2:8" x14ac:dyDescent="0.25">
      <c r="B13" s="14" t="str">
        <f>'Implementation Services'!B13</f>
        <v>Human Resources Help Desk</v>
      </c>
      <c r="C13" s="71"/>
      <c r="D13" s="30"/>
      <c r="E13" s="30"/>
      <c r="F13" s="32">
        <f t="shared" si="0"/>
        <v>0</v>
      </c>
      <c r="G13" s="31"/>
      <c r="H13" s="33"/>
    </row>
    <row r="14" spans="2:8" x14ac:dyDescent="0.25">
      <c r="B14" s="14" t="str">
        <f>'Implementation Services'!B14</f>
        <v>Policy Automation for Workers</v>
      </c>
      <c r="C14" s="71"/>
      <c r="D14" s="30"/>
      <c r="E14" s="30"/>
      <c r="F14" s="32">
        <f t="shared" si="0"/>
        <v>0</v>
      </c>
      <c r="G14" s="31"/>
      <c r="H14" s="33"/>
    </row>
    <row r="15" spans="2:8" x14ac:dyDescent="0.25">
      <c r="B15" s="14" t="str">
        <f>'Implementation Services'!B15</f>
        <v>Workforce Health and Safety Incidents</v>
      </c>
      <c r="C15" s="71"/>
      <c r="D15" s="30"/>
      <c r="E15" s="30"/>
      <c r="F15" s="32">
        <f t="shared" si="0"/>
        <v>0</v>
      </c>
      <c r="G15" s="31"/>
      <c r="H15" s="33"/>
    </row>
    <row r="16" spans="2:8" x14ac:dyDescent="0.25">
      <c r="B16" s="14" t="str">
        <f>'Implementation Services'!B16</f>
        <v>Talent Management and Workforce Compensation</v>
      </c>
      <c r="C16" s="71"/>
      <c r="D16" s="30"/>
      <c r="E16" s="30"/>
      <c r="F16" s="32">
        <f t="shared" si="0"/>
        <v>0</v>
      </c>
      <c r="G16" s="31"/>
      <c r="H16" s="33"/>
    </row>
    <row r="17" spans="2:8" x14ac:dyDescent="0.25">
      <c r="B17" s="14" t="str">
        <f>'Implementation Services'!B17</f>
        <v>Learning</v>
      </c>
      <c r="C17" s="71"/>
      <c r="D17" s="30"/>
      <c r="E17" s="30"/>
      <c r="F17" s="32">
        <f t="shared" si="0"/>
        <v>0</v>
      </c>
      <c r="G17" s="31"/>
      <c r="H17" s="33"/>
    </row>
    <row r="18" spans="2:8" x14ac:dyDescent="0.25">
      <c r="B18" s="14" t="str">
        <f>'Implementation Services'!B18</f>
        <v>Time and Labor</v>
      </c>
      <c r="C18" s="71"/>
      <c r="D18" s="30"/>
      <c r="E18" s="30"/>
      <c r="F18" s="32">
        <f t="shared" si="0"/>
        <v>0</v>
      </c>
      <c r="G18" s="31"/>
      <c r="H18" s="33"/>
    </row>
    <row r="19" spans="2:8" x14ac:dyDescent="0.25">
      <c r="B19" s="14" t="str">
        <f>'Implementation Services'!B19</f>
        <v>Digital Assistant</v>
      </c>
      <c r="C19" s="71"/>
      <c r="D19" s="30"/>
      <c r="E19" s="30"/>
      <c r="F19" s="32">
        <f t="shared" ref="F19" si="1">IF(ISNUMBER(D19*E19),D19*E19,"N/A")</f>
        <v>0</v>
      </c>
      <c r="G19" s="31"/>
      <c r="H19" s="33"/>
    </row>
    <row r="20" spans="2:8" x14ac:dyDescent="0.25">
      <c r="B20" s="14" t="str">
        <f>'Implementation Services'!B20</f>
        <v>Enterprise Performance Management</v>
      </c>
      <c r="C20" s="71"/>
      <c r="D20" s="30"/>
      <c r="E20" s="30"/>
      <c r="F20" s="32">
        <f t="shared" si="0"/>
        <v>0</v>
      </c>
      <c r="G20" s="31"/>
      <c r="H20" s="33"/>
    </row>
    <row r="21" spans="2:8" x14ac:dyDescent="0.25">
      <c r="B21" s="187" t="str">
        <f>'Implementation Services'!B21</f>
        <v>Historical Data Access, Archiving, and Reporting</v>
      </c>
      <c r="C21" s="71"/>
      <c r="D21" s="30"/>
      <c r="E21" s="30"/>
      <c r="F21" s="32">
        <f t="shared" si="0"/>
        <v>0</v>
      </c>
      <c r="G21" s="31"/>
      <c r="H21" s="33"/>
    </row>
    <row r="22" spans="2:8" x14ac:dyDescent="0.25">
      <c r="B22" s="187" t="str">
        <f>IF('Implementation Services'!B22=0,"",'Implementation Services'!B22)</f>
        <v/>
      </c>
      <c r="C22" s="71"/>
      <c r="D22" s="30"/>
      <c r="E22" s="30"/>
      <c r="F22" s="32">
        <f t="shared" si="0"/>
        <v>0</v>
      </c>
      <c r="G22" s="31"/>
      <c r="H22" s="33"/>
    </row>
    <row r="23" spans="2:8" x14ac:dyDescent="0.25">
      <c r="B23" s="187" t="str">
        <f>IF('Implementation Services'!B23=0,"",'Implementation Services'!B23)</f>
        <v/>
      </c>
      <c r="C23" s="71"/>
      <c r="D23" s="30"/>
      <c r="E23" s="30"/>
      <c r="F23" s="32">
        <f t="shared" si="0"/>
        <v>0</v>
      </c>
      <c r="G23" s="31"/>
      <c r="H23" s="33"/>
    </row>
    <row r="24" spans="2:8" x14ac:dyDescent="0.25">
      <c r="B24" s="187" t="str">
        <f>IF('Implementation Services'!B24=0,"",'Implementation Services'!B24)</f>
        <v/>
      </c>
      <c r="C24" s="71"/>
      <c r="D24" s="30"/>
      <c r="E24" s="30"/>
      <c r="F24" s="32">
        <f t="shared" si="0"/>
        <v>0</v>
      </c>
      <c r="G24" s="31"/>
      <c r="H24" s="33"/>
    </row>
    <row r="25" spans="2:8" x14ac:dyDescent="0.25">
      <c r="B25" s="187" t="str">
        <f>IF('Implementation Services'!B25=0,"",'Implementation Services'!B25)</f>
        <v/>
      </c>
      <c r="C25" s="71"/>
      <c r="D25" s="30"/>
      <c r="E25" s="30"/>
      <c r="F25" s="32">
        <f t="shared" si="0"/>
        <v>0</v>
      </c>
      <c r="G25" s="31"/>
      <c r="H25" s="33"/>
    </row>
    <row r="26" spans="2:8" x14ac:dyDescent="0.25">
      <c r="B26" s="187" t="str">
        <f>IF('Implementation Services'!B26=0,"",'Implementation Services'!B26)</f>
        <v/>
      </c>
      <c r="C26" s="71"/>
      <c r="D26" s="30"/>
      <c r="E26" s="30"/>
      <c r="F26" s="32">
        <f t="shared" si="0"/>
        <v>0</v>
      </c>
      <c r="G26" s="31"/>
      <c r="H26" s="33"/>
    </row>
    <row r="27" spans="2:8" x14ac:dyDescent="0.25">
      <c r="B27" s="187" t="str">
        <f>IF('Implementation Services'!B27=0,"",'Implementation Services'!B27)</f>
        <v/>
      </c>
      <c r="C27" s="71"/>
      <c r="D27" s="30"/>
      <c r="E27" s="30"/>
      <c r="F27" s="32">
        <f t="shared" si="0"/>
        <v>0</v>
      </c>
      <c r="G27" s="31"/>
      <c r="H27" s="33"/>
    </row>
    <row r="28" spans="2:8" x14ac:dyDescent="0.25">
      <c r="B28" s="187" t="str">
        <f>IF('Implementation Services'!B28=0,"",'Implementation Services'!B28)</f>
        <v/>
      </c>
      <c r="C28" s="71"/>
      <c r="D28" s="30"/>
      <c r="E28" s="30"/>
      <c r="F28" s="32">
        <f t="shared" ref="F28:F30" si="2">IF(ISNUMBER(D28*E28),D28*E28,"N/A")</f>
        <v>0</v>
      </c>
      <c r="G28" s="31"/>
      <c r="H28" s="33"/>
    </row>
    <row r="29" spans="2:8" x14ac:dyDescent="0.25">
      <c r="B29" s="187" t="str">
        <f>IF('Implementation Services'!B29=0,"",'Implementation Services'!B29)</f>
        <v/>
      </c>
      <c r="C29" s="71"/>
      <c r="D29" s="30"/>
      <c r="E29" s="30"/>
      <c r="F29" s="32">
        <f t="shared" si="2"/>
        <v>0</v>
      </c>
      <c r="G29" s="31"/>
      <c r="H29" s="33"/>
    </row>
    <row r="30" spans="2:8" x14ac:dyDescent="0.25">
      <c r="B30" s="187" t="str">
        <f>IF('Implementation Services'!B30=0,"",'Implementation Services'!B30)</f>
        <v/>
      </c>
      <c r="C30" s="71"/>
      <c r="D30" s="30"/>
      <c r="E30" s="30"/>
      <c r="F30" s="32">
        <f t="shared" si="2"/>
        <v>0</v>
      </c>
      <c r="G30" s="31"/>
      <c r="H30" s="33"/>
    </row>
    <row r="31" spans="2:8" s="19" customFormat="1" ht="15.75" thickBot="1" x14ac:dyDescent="0.3">
      <c r="B31" s="35" t="str">
        <f>'Proposal Summary'!B15</f>
        <v>Grand Total</v>
      </c>
      <c r="C31" s="72"/>
      <c r="D31" s="36">
        <f>SUM(D6:D30)</f>
        <v>0</v>
      </c>
      <c r="E31" s="36"/>
      <c r="F31" s="36">
        <f t="shared" ref="F31:G31" si="3">SUM(F6:F30)</f>
        <v>0</v>
      </c>
      <c r="G31" s="36">
        <f t="shared" si="3"/>
        <v>0</v>
      </c>
      <c r="H31" s="37"/>
    </row>
    <row r="32" spans="2:8" x14ac:dyDescent="0.25"/>
    <row r="33" x14ac:dyDescent="0.25"/>
    <row r="34" x14ac:dyDescent="0.25"/>
    <row r="35" x14ac:dyDescent="0.25"/>
  </sheetData>
  <sheetProtection algorithmName="SHA-512" hashValue="+8K0gEdB6pks7PchbBHwZss/Oniv1vfFDzEQmACti6ciDP0s2X0hUHjiz7tqfSin49cJy2Jja7kBv19Mi8kw/Q==" saltValue="bHsa9LBt3ygV6ngaQOkM0Q==" spinCount="100000" sheet="1" formatCells="0" formatRows="0"/>
  <mergeCells count="2">
    <mergeCell ref="D3:H3"/>
    <mergeCell ref="B2:H2"/>
  </mergeCells>
  <dataValidations count="2">
    <dataValidation type="decimal" operator="greaterThanOrEqual" allowBlank="1" showErrorMessage="1" errorTitle="Invalid Entry" error="Please enter numeric values only and type any text in the comments column." sqref="D6:E30 G6:G30" xr:uid="{00000000-0002-0000-0800-000000000000}">
      <formula1>0</formula1>
    </dataValidation>
    <dataValidation type="list" allowBlank="1" showInputMessage="1" showErrorMessage="1" sqref="C6:C30" xr:uid="{F509E732-77F6-4B1E-8D07-4CF7971BCC05}">
      <formula1>"Train-the-Trainer, End User, Other (Describe in Comments)"</formula1>
    </dataValidation>
  </dataValidations>
  <printOptions horizontalCentered="1"/>
  <pageMargins left="0.5" right="0.5" top="1" bottom="0.25" header="0.3" footer="0.3"/>
  <pageSetup scale="72" fitToHeight="0" orientation="landscape" r:id="rId1"/>
  <headerFooter scaleWithDoc="0">
    <oddHeader>&amp;C&amp;"-,Bold"Gwinnett County - RP001-23 ERP System Integrator Services 
&amp;"-,Italic"&amp;10Pricing Forms - &amp;A</oddHeader>
  </headerFooter>
  <customProperties>
    <customPr name="_pios_id" r:id="rId2"/>
  </customProperties>
  <ignoredErrors>
    <ignoredError sqref="B6:B20" unlockedFormula="1"/>
  </ignoredErrors>
  <extLst>
    <ext xmlns:x14="http://schemas.microsoft.com/office/spreadsheetml/2009/9/main" uri="{78C0D931-6437-407d-A8EE-F0AAD7539E65}">
      <x14:conditionalFormattings>
        <x14:conditionalFormatting xmlns:xm="http://schemas.microsoft.com/office/excel/2006/main">
          <x14:cfRule type="expression" priority="1000" id="{2659E861-8C1D-4C04-B470-87AD91FF17EE}">
            <xm:f>'Vendor Checklist'!$D$31='Vendor Checklist'!$AA$1</xm:f>
            <x14:dxf>
              <font>
                <b/>
                <i val="0"/>
                <color theme="0"/>
              </font>
              <fill>
                <patternFill>
                  <bgColor theme="1"/>
                </patternFill>
              </fill>
            </x14:dxf>
          </x14:cfRule>
          <xm:sqref>D6:E30 G6:G30</xm:sqref>
        </x14:conditionalFormatting>
        <x14:conditionalFormatting xmlns:xm="http://schemas.microsoft.com/office/excel/2006/main">
          <x14:cfRule type="expression" priority="1002" id="{3BE716B5-0F5A-43DB-BF28-617E60514D4F}">
            <xm:f>'Vendor Checklist'!$D$31='Vendor Checklist'!$AA$1</xm:f>
            <x14:dxf>
              <font>
                <color theme="0"/>
              </font>
            </x14:dxf>
          </x14:cfRule>
          <xm:sqref>D3:H3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tabColor rgb="FF00539B"/>
    <pageSetUpPr fitToPage="1"/>
  </sheetPr>
  <dimension ref="A1:J17"/>
  <sheetViews>
    <sheetView showGridLines="0" workbookViewId="0">
      <pane ySplit="4" topLeftCell="A5" activePane="bottomLeft" state="frozen"/>
      <selection activeCell="C8" sqref="C8"/>
      <selection pane="bottomLeft" activeCell="D17" sqref="D17"/>
    </sheetView>
  </sheetViews>
  <sheetFormatPr defaultColWidth="0" defaultRowHeight="15" zeroHeight="1" x14ac:dyDescent="0.25"/>
  <cols>
    <col min="1" max="1" width="3.7109375" style="19" customWidth="1"/>
    <col min="2" max="2" width="25.7109375" style="19" customWidth="1"/>
    <col min="3" max="3" width="8.7109375" style="67" customWidth="1"/>
    <col min="4" max="4" width="32.7109375" style="19" customWidth="1"/>
    <col min="5" max="8" width="12.7109375" style="19" customWidth="1"/>
    <col min="9" max="9" width="41.7109375" style="19" customWidth="1"/>
    <col min="10" max="10" width="3.7109375" style="19" customWidth="1"/>
    <col min="11" max="16384" width="9.140625" style="19" hidden="1"/>
  </cols>
  <sheetData>
    <row r="1" spans="2:9" ht="15.75" thickBot="1" x14ac:dyDescent="0.3"/>
    <row r="2" spans="2:9" ht="20.100000000000001" customHeight="1" x14ac:dyDescent="0.25">
      <c r="B2" s="242" t="str">
        <f>'Vendor Checklist'!D6</f>
        <v>Service Provider Name</v>
      </c>
      <c r="C2" s="243"/>
      <c r="D2" s="243"/>
      <c r="E2" s="243"/>
      <c r="F2" s="243"/>
      <c r="G2" s="243"/>
      <c r="H2" s="243"/>
      <c r="I2" s="244"/>
    </row>
    <row r="3" spans="2:9" ht="30" customHeight="1" x14ac:dyDescent="0.25">
      <c r="B3" s="245" t="s">
        <v>63</v>
      </c>
      <c r="C3" s="246"/>
      <c r="D3" s="223" t="str">
        <f>'Vendor Checklist'!C16</f>
        <v>Please list Estimated Hours, Hourly Rate, and Ongoing Annual Cost to provide costs for Modifications identified in the Software Requirements spreadsheet. The related Module and Spec # should be noted.</v>
      </c>
      <c r="E3" s="224"/>
      <c r="F3" s="224"/>
      <c r="G3" s="224"/>
      <c r="H3" s="224"/>
      <c r="I3" s="225"/>
    </row>
    <row r="4" spans="2:9" ht="30" customHeight="1" x14ac:dyDescent="0.25">
      <c r="B4" s="73" t="s">
        <v>64</v>
      </c>
      <c r="C4" s="74" t="s">
        <v>65</v>
      </c>
      <c r="D4" s="75" t="s">
        <v>66</v>
      </c>
      <c r="E4" s="47" t="s">
        <v>67</v>
      </c>
      <c r="F4" s="47" t="s">
        <v>68</v>
      </c>
      <c r="G4" s="47" t="s">
        <v>31</v>
      </c>
      <c r="H4" s="47" t="s">
        <v>32</v>
      </c>
      <c r="I4" s="76" t="s">
        <v>33</v>
      </c>
    </row>
    <row r="5" spans="2:9" x14ac:dyDescent="0.25">
      <c r="B5" s="49"/>
      <c r="C5" s="26"/>
      <c r="D5" s="26"/>
      <c r="E5" s="26"/>
      <c r="F5" s="26"/>
      <c r="G5" s="26"/>
      <c r="H5" s="26"/>
      <c r="I5" s="50"/>
    </row>
    <row r="6" spans="2:9" x14ac:dyDescent="0.25">
      <c r="B6" s="77"/>
      <c r="C6" s="78"/>
      <c r="D6" s="79"/>
      <c r="E6" s="80"/>
      <c r="F6" s="81"/>
      <c r="G6" s="82">
        <f t="shared" ref="G6:G15" si="0">IF(ISNUMBER(E6*F6),E6*F6,"N/A")</f>
        <v>0</v>
      </c>
      <c r="H6" s="81"/>
      <c r="I6" s="83"/>
    </row>
    <row r="7" spans="2:9" x14ac:dyDescent="0.25">
      <c r="B7" s="77"/>
      <c r="C7" s="78"/>
      <c r="D7" s="79"/>
      <c r="E7" s="80"/>
      <c r="F7" s="81"/>
      <c r="G7" s="82">
        <f t="shared" si="0"/>
        <v>0</v>
      </c>
      <c r="H7" s="81"/>
      <c r="I7" s="83"/>
    </row>
    <row r="8" spans="2:9" x14ac:dyDescent="0.25">
      <c r="B8" s="77"/>
      <c r="C8" s="78"/>
      <c r="D8" s="79"/>
      <c r="E8" s="80"/>
      <c r="F8" s="81"/>
      <c r="G8" s="82">
        <f t="shared" si="0"/>
        <v>0</v>
      </c>
      <c r="H8" s="81"/>
      <c r="I8" s="83"/>
    </row>
    <row r="9" spans="2:9" x14ac:dyDescent="0.25">
      <c r="B9" s="77"/>
      <c r="C9" s="78"/>
      <c r="D9" s="79"/>
      <c r="E9" s="80"/>
      <c r="F9" s="81"/>
      <c r="G9" s="82">
        <f t="shared" si="0"/>
        <v>0</v>
      </c>
      <c r="H9" s="81"/>
      <c r="I9" s="83"/>
    </row>
    <row r="10" spans="2:9" x14ac:dyDescent="0.25">
      <c r="B10" s="77"/>
      <c r="C10" s="78"/>
      <c r="D10" s="79"/>
      <c r="E10" s="80"/>
      <c r="F10" s="81"/>
      <c r="G10" s="82">
        <f t="shared" si="0"/>
        <v>0</v>
      </c>
      <c r="H10" s="81"/>
      <c r="I10" s="83"/>
    </row>
    <row r="11" spans="2:9" x14ac:dyDescent="0.25">
      <c r="B11" s="77"/>
      <c r="C11" s="78"/>
      <c r="D11" s="79"/>
      <c r="E11" s="80"/>
      <c r="F11" s="81"/>
      <c r="G11" s="82">
        <f t="shared" si="0"/>
        <v>0</v>
      </c>
      <c r="H11" s="81"/>
      <c r="I11" s="83"/>
    </row>
    <row r="12" spans="2:9" x14ac:dyDescent="0.25">
      <c r="B12" s="77"/>
      <c r="C12" s="78"/>
      <c r="D12" s="79"/>
      <c r="E12" s="80"/>
      <c r="F12" s="81"/>
      <c r="G12" s="82">
        <f t="shared" si="0"/>
        <v>0</v>
      </c>
      <c r="H12" s="81"/>
      <c r="I12" s="83"/>
    </row>
    <row r="13" spans="2:9" x14ac:dyDescent="0.25">
      <c r="B13" s="77"/>
      <c r="C13" s="78"/>
      <c r="D13" s="79"/>
      <c r="E13" s="80"/>
      <c r="F13" s="81"/>
      <c r="G13" s="82">
        <f t="shared" si="0"/>
        <v>0</v>
      </c>
      <c r="H13" s="81"/>
      <c r="I13" s="83"/>
    </row>
    <row r="14" spans="2:9" x14ac:dyDescent="0.25">
      <c r="B14" s="77"/>
      <c r="C14" s="78"/>
      <c r="D14" s="79"/>
      <c r="E14" s="80"/>
      <c r="F14" s="81"/>
      <c r="G14" s="82">
        <f t="shared" si="0"/>
        <v>0</v>
      </c>
      <c r="H14" s="81"/>
      <c r="I14" s="83"/>
    </row>
    <row r="15" spans="2:9" x14ac:dyDescent="0.25">
      <c r="B15" s="77"/>
      <c r="C15" s="78"/>
      <c r="D15" s="79"/>
      <c r="E15" s="80"/>
      <c r="F15" s="81"/>
      <c r="G15" s="82">
        <f t="shared" si="0"/>
        <v>0</v>
      </c>
      <c r="H15" s="81"/>
      <c r="I15" s="83"/>
    </row>
    <row r="16" spans="2:9" ht="15.75" thickBot="1" x14ac:dyDescent="0.3">
      <c r="B16" s="239" t="str">
        <f>'Proposal Summary'!B15</f>
        <v>Grand Total</v>
      </c>
      <c r="C16" s="240"/>
      <c r="D16" s="241"/>
      <c r="E16" s="84">
        <f>SUM(E6:E15)</f>
        <v>0</v>
      </c>
      <c r="F16" s="57"/>
      <c r="G16" s="57">
        <f>SUM(G6:G15)</f>
        <v>0</v>
      </c>
      <c r="H16" s="57">
        <f>SUM(H6:H15)</f>
        <v>0</v>
      </c>
      <c r="I16" s="85"/>
    </row>
    <row r="17" x14ac:dyDescent="0.25"/>
  </sheetData>
  <sheetProtection algorithmName="SHA-512" hashValue="JNceSJOq/rIHBLSHkwO5RpJyXvJD56N2To9/Vgk6RE3K+9xyFEsL9Qs6Bv3SKLYHMppgdvSPadPm6GlIYNC61g==" saltValue="iMJpXZrJox2bUhoq9cQIfQ==" spinCount="100000" sheet="1" objects="1" scenarios="1" formatCells="0" formatRows="0"/>
  <mergeCells count="4">
    <mergeCell ref="B16:D16"/>
    <mergeCell ref="B2:I2"/>
    <mergeCell ref="B3:C3"/>
    <mergeCell ref="D3:I3"/>
  </mergeCells>
  <dataValidations count="1">
    <dataValidation type="decimal" operator="greaterThanOrEqual" allowBlank="1" showErrorMessage="1" errorTitle="Invalid Entry" error="Please enter numeric values only and type any text in the comments column." sqref="H6:H15 E6:F15" xr:uid="{00000000-0002-0000-0D00-000000000000}">
      <formula1>0</formula1>
    </dataValidation>
  </dataValidations>
  <printOptions horizontalCentered="1"/>
  <pageMargins left="0.5" right="0.5" top="1" bottom="0.25" header="0.3" footer="0.3"/>
  <pageSetup scale="77" fitToHeight="0" orientation="landscape" r:id="rId1"/>
  <headerFooter scaleWithDoc="0">
    <oddHeader>&amp;C&amp;"-,Bold"Gwinnett County - RP001-23 ERP System Integrator Services 
&amp;"-,Italic"&amp;10Pricing Forms - &amp;A</oddHeader>
  </headerFooter>
  <customProperties>
    <customPr name="_pios_id" r:id="rId2"/>
  </customProperties>
  <extLst>
    <ext xmlns:x14="http://schemas.microsoft.com/office/spreadsheetml/2009/9/main" uri="{78C0D931-6437-407d-A8EE-F0AAD7539E65}">
      <x14:conditionalFormattings>
        <x14:conditionalFormatting xmlns:xm="http://schemas.microsoft.com/office/excel/2006/main">
          <x14:cfRule type="expression" priority="1008" id="{9E23B7DC-0ECB-4DB6-88A5-82DC6412A21B}">
            <xm:f>'Vendor Checklist'!$D$31='Vendor Checklist'!$AA$1</xm:f>
            <x14:dxf>
              <font>
                <color theme="0"/>
              </font>
            </x14:dxf>
          </x14:cfRule>
          <xm:sqref>D3:I3</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tabColor rgb="FF00539B"/>
    <pageSetUpPr fitToPage="1"/>
  </sheetPr>
  <dimension ref="A1:K62"/>
  <sheetViews>
    <sheetView showGridLines="0" topLeftCell="B1" zoomScale="85" zoomScaleNormal="85" workbookViewId="0">
      <pane ySplit="4" topLeftCell="A35" activePane="bottomLeft" state="frozen"/>
      <selection activeCell="C8" sqref="C8"/>
      <selection pane="bottomLeft" activeCell="H42" sqref="H42"/>
    </sheetView>
  </sheetViews>
  <sheetFormatPr defaultColWidth="0" defaultRowHeight="15" customHeight="1" zeroHeight="1" x14ac:dyDescent="0.25"/>
  <cols>
    <col min="1" max="1" width="3.7109375" style="19" customWidth="1"/>
    <col min="2" max="2" width="8.7109375" style="19" customWidth="1"/>
    <col min="3" max="3" width="24.7109375" style="19" customWidth="1"/>
    <col min="4" max="4" width="33.28515625" style="19" customWidth="1"/>
    <col min="5" max="8" width="12.7109375" style="19" customWidth="1"/>
    <col min="9" max="9" width="50.5703125" style="19" customWidth="1"/>
    <col min="10" max="10" width="3.7109375" style="19" customWidth="1"/>
    <col min="11" max="11" width="0" style="19" hidden="1" customWidth="1"/>
    <col min="12" max="16384" width="9.140625" style="19" hidden="1"/>
  </cols>
  <sheetData>
    <row r="1" spans="2:9" x14ac:dyDescent="0.25"/>
    <row r="2" spans="2:9" ht="20.100000000000001" customHeight="1" x14ac:dyDescent="0.25">
      <c r="B2" s="242" t="str">
        <f>'Vendor Checklist'!D6</f>
        <v>Service Provider Name</v>
      </c>
      <c r="C2" s="247"/>
      <c r="D2" s="243"/>
      <c r="E2" s="243"/>
      <c r="F2" s="243"/>
      <c r="G2" s="243"/>
      <c r="H2" s="243"/>
      <c r="I2" s="244"/>
    </row>
    <row r="3" spans="2:9" ht="30" customHeight="1" x14ac:dyDescent="0.25">
      <c r="B3" s="192" t="s">
        <v>69</v>
      </c>
      <c r="C3" s="193"/>
      <c r="D3" s="223" t="str">
        <f>'Vendor Checklist'!C14</f>
        <v>Please complete the Conversion Code, Estimated Hours, and Hourly Rate to perform the following Data Conversion Services.</v>
      </c>
      <c r="E3" s="224"/>
      <c r="F3" s="224"/>
      <c r="G3" s="224"/>
      <c r="H3" s="224"/>
      <c r="I3" s="225"/>
    </row>
    <row r="4" spans="2:9" ht="30" customHeight="1" x14ac:dyDescent="0.25">
      <c r="B4" s="73" t="s">
        <v>70</v>
      </c>
      <c r="C4" s="86" t="s">
        <v>71</v>
      </c>
      <c r="D4" s="75" t="s">
        <v>72</v>
      </c>
      <c r="E4" s="47" t="s">
        <v>73</v>
      </c>
      <c r="F4" s="47" t="s">
        <v>67</v>
      </c>
      <c r="G4" s="47" t="s">
        <v>68</v>
      </c>
      <c r="H4" s="47" t="s">
        <v>31</v>
      </c>
      <c r="I4" s="76" t="s">
        <v>33</v>
      </c>
    </row>
    <row r="5" spans="2:9" x14ac:dyDescent="0.25">
      <c r="B5" s="248"/>
      <c r="C5" s="249"/>
      <c r="D5" s="249"/>
      <c r="E5" s="249"/>
      <c r="F5" s="249"/>
      <c r="G5" s="249"/>
      <c r="H5" s="249"/>
      <c r="I5" s="250"/>
    </row>
    <row r="6" spans="2:9" ht="90" x14ac:dyDescent="0.25">
      <c r="B6" s="87">
        <v>1</v>
      </c>
      <c r="C6" s="88" t="s">
        <v>74</v>
      </c>
      <c r="D6" s="89" t="s">
        <v>75</v>
      </c>
      <c r="E6" s="90"/>
      <c r="F6" s="91"/>
      <c r="G6" s="92"/>
      <c r="H6" s="82">
        <f>IF(ISNUMBER(F6*G6),F6*G6,"N/A")</f>
        <v>0</v>
      </c>
      <c r="I6" s="83"/>
    </row>
    <row r="7" spans="2:9" ht="194.45" customHeight="1" x14ac:dyDescent="0.25">
      <c r="B7" s="87">
        <v>2</v>
      </c>
      <c r="C7" s="88" t="s">
        <v>74</v>
      </c>
      <c r="D7" s="89" t="s">
        <v>76</v>
      </c>
      <c r="E7" s="90"/>
      <c r="F7" s="91"/>
      <c r="G7" s="92"/>
      <c r="H7" s="82">
        <f t="shared" ref="H7" si="0">IF(ISNUMBER(F7*G7),F7*G7,"N/A")</f>
        <v>0</v>
      </c>
      <c r="I7" s="93" t="s">
        <v>77</v>
      </c>
    </row>
    <row r="8" spans="2:9" ht="45" x14ac:dyDescent="0.25">
      <c r="B8" s="87">
        <v>3</v>
      </c>
      <c r="C8" s="88" t="s">
        <v>78</v>
      </c>
      <c r="D8" s="89" t="s">
        <v>79</v>
      </c>
      <c r="E8" s="90"/>
      <c r="F8" s="91"/>
      <c r="G8" s="92"/>
      <c r="H8" s="82"/>
      <c r="I8" s="93" t="s">
        <v>77</v>
      </c>
    </row>
    <row r="9" spans="2:9" ht="75" x14ac:dyDescent="0.25">
      <c r="B9" s="87">
        <v>4</v>
      </c>
      <c r="C9" s="88" t="s">
        <v>78</v>
      </c>
      <c r="D9" s="89" t="s">
        <v>80</v>
      </c>
      <c r="E9" s="90"/>
      <c r="F9" s="91"/>
      <c r="G9" s="92"/>
      <c r="H9" s="82">
        <f t="shared" ref="H9:H18" si="1">IF(ISNUMBER(F9*G9),F9*G9,"N/A")</f>
        <v>0</v>
      </c>
      <c r="I9" s="93" t="s">
        <v>77</v>
      </c>
    </row>
    <row r="10" spans="2:9" ht="75" x14ac:dyDescent="0.25">
      <c r="B10" s="87">
        <v>5</v>
      </c>
      <c r="C10" s="88" t="s">
        <v>78</v>
      </c>
      <c r="D10" s="89" t="s">
        <v>81</v>
      </c>
      <c r="E10" s="90"/>
      <c r="F10" s="91"/>
      <c r="G10" s="92"/>
      <c r="H10" s="82">
        <f t="shared" si="1"/>
        <v>0</v>
      </c>
      <c r="I10" s="93" t="s">
        <v>77</v>
      </c>
    </row>
    <row r="11" spans="2:9" ht="45" x14ac:dyDescent="0.25">
      <c r="B11" s="87">
        <v>6</v>
      </c>
      <c r="C11" s="88" t="s">
        <v>78</v>
      </c>
      <c r="D11" s="89" t="s">
        <v>82</v>
      </c>
      <c r="E11" s="90"/>
      <c r="F11" s="91"/>
      <c r="G11" s="92"/>
      <c r="H11" s="82">
        <f t="shared" si="1"/>
        <v>0</v>
      </c>
      <c r="I11" s="83" t="s">
        <v>77</v>
      </c>
    </row>
    <row r="12" spans="2:9" ht="75" x14ac:dyDescent="0.25">
      <c r="B12" s="87">
        <v>7</v>
      </c>
      <c r="C12" s="88" t="s">
        <v>78</v>
      </c>
      <c r="D12" s="89" t="s">
        <v>83</v>
      </c>
      <c r="E12" s="90"/>
      <c r="F12" s="91"/>
      <c r="G12" s="92"/>
      <c r="H12" s="82">
        <f t="shared" si="1"/>
        <v>0</v>
      </c>
      <c r="I12" s="83" t="s">
        <v>77</v>
      </c>
    </row>
    <row r="13" spans="2:9" ht="87.6" customHeight="1" x14ac:dyDescent="0.25">
      <c r="B13" s="87">
        <v>8</v>
      </c>
      <c r="C13" s="88" t="s">
        <v>84</v>
      </c>
      <c r="D13" s="89" t="s">
        <v>85</v>
      </c>
      <c r="E13" s="90"/>
      <c r="F13" s="91"/>
      <c r="G13" s="92"/>
      <c r="H13" s="82">
        <f t="shared" si="1"/>
        <v>0</v>
      </c>
      <c r="I13" s="94" t="s">
        <v>77</v>
      </c>
    </row>
    <row r="14" spans="2:9" ht="45" x14ac:dyDescent="0.25">
      <c r="B14" s="87">
        <v>9</v>
      </c>
      <c r="C14" s="88" t="s">
        <v>86</v>
      </c>
      <c r="D14" s="89" t="s">
        <v>87</v>
      </c>
      <c r="E14" s="90"/>
      <c r="F14" s="91"/>
      <c r="G14" s="92"/>
      <c r="H14" s="82">
        <f t="shared" si="1"/>
        <v>0</v>
      </c>
      <c r="I14" s="94"/>
    </row>
    <row r="15" spans="2:9" ht="45" x14ac:dyDescent="0.25">
      <c r="B15" s="87">
        <v>10</v>
      </c>
      <c r="C15" s="88" t="s">
        <v>86</v>
      </c>
      <c r="D15" s="89" t="s">
        <v>88</v>
      </c>
      <c r="E15" s="90"/>
      <c r="F15" s="91"/>
      <c r="G15" s="92"/>
      <c r="H15" s="82">
        <f t="shared" si="1"/>
        <v>0</v>
      </c>
      <c r="I15" s="94" t="s">
        <v>77</v>
      </c>
    </row>
    <row r="16" spans="2:9" ht="225" x14ac:dyDescent="0.25">
      <c r="B16" s="87">
        <v>11</v>
      </c>
      <c r="C16" s="88" t="s">
        <v>86</v>
      </c>
      <c r="D16" s="89" t="s">
        <v>89</v>
      </c>
      <c r="E16" s="90"/>
      <c r="F16" s="91"/>
      <c r="G16" s="92"/>
      <c r="H16" s="82">
        <f t="shared" si="1"/>
        <v>0</v>
      </c>
      <c r="I16" s="94" t="s">
        <v>77</v>
      </c>
    </row>
    <row r="17" spans="2:9" ht="60" x14ac:dyDescent="0.25">
      <c r="B17" s="87">
        <v>12</v>
      </c>
      <c r="C17" s="88" t="s">
        <v>90</v>
      </c>
      <c r="D17" s="197" t="s">
        <v>91</v>
      </c>
      <c r="E17" s="90"/>
      <c r="F17" s="91"/>
      <c r="G17" s="92"/>
      <c r="H17" s="82">
        <f t="shared" si="1"/>
        <v>0</v>
      </c>
      <c r="I17" s="83"/>
    </row>
    <row r="18" spans="2:9" ht="75" x14ac:dyDescent="0.25">
      <c r="B18" s="87">
        <v>13</v>
      </c>
      <c r="C18" s="88" t="s">
        <v>90</v>
      </c>
      <c r="D18" s="89" t="s">
        <v>92</v>
      </c>
      <c r="E18" s="90"/>
      <c r="F18" s="91"/>
      <c r="G18" s="92"/>
      <c r="H18" s="82">
        <f t="shared" si="1"/>
        <v>0</v>
      </c>
      <c r="I18" s="83"/>
    </row>
    <row r="19" spans="2:9" ht="30" x14ac:dyDescent="0.25">
      <c r="B19" s="87">
        <v>14</v>
      </c>
      <c r="C19" s="88" t="s">
        <v>90</v>
      </c>
      <c r="D19" s="89" t="s">
        <v>93</v>
      </c>
      <c r="E19" s="90"/>
      <c r="F19" s="91"/>
      <c r="G19" s="92"/>
      <c r="H19" s="82">
        <f t="shared" ref="H19:H40" si="2">IF(ISNUMBER(F19*G19),F19*G19,"N/A")</f>
        <v>0</v>
      </c>
      <c r="I19" s="83"/>
    </row>
    <row r="20" spans="2:9" ht="30" x14ac:dyDescent="0.25">
      <c r="B20" s="87">
        <v>15</v>
      </c>
      <c r="C20" s="88" t="s">
        <v>90</v>
      </c>
      <c r="D20" s="89" t="s">
        <v>94</v>
      </c>
      <c r="E20" s="90"/>
      <c r="F20" s="91"/>
      <c r="G20" s="92"/>
      <c r="H20" s="82">
        <f t="shared" si="2"/>
        <v>0</v>
      </c>
      <c r="I20" s="83"/>
    </row>
    <row r="21" spans="2:9" ht="45" x14ac:dyDescent="0.25">
      <c r="B21" s="87">
        <v>16</v>
      </c>
      <c r="C21" s="88" t="s">
        <v>95</v>
      </c>
      <c r="D21" s="89" t="s">
        <v>96</v>
      </c>
      <c r="E21" s="90"/>
      <c r="F21" s="91"/>
      <c r="G21" s="92"/>
      <c r="H21" s="82">
        <f t="shared" si="2"/>
        <v>0</v>
      </c>
      <c r="I21" s="95" t="s">
        <v>77</v>
      </c>
    </row>
    <row r="22" spans="2:9" ht="60" x14ac:dyDescent="0.25">
      <c r="B22" s="87">
        <v>17</v>
      </c>
      <c r="C22" s="88" t="s">
        <v>95</v>
      </c>
      <c r="D22" s="89" t="s">
        <v>97</v>
      </c>
      <c r="E22" s="90"/>
      <c r="F22" s="91"/>
      <c r="G22" s="92"/>
      <c r="H22" s="82">
        <f t="shared" si="2"/>
        <v>0</v>
      </c>
      <c r="I22" s="95" t="s">
        <v>77</v>
      </c>
    </row>
    <row r="23" spans="2:9" ht="30" x14ac:dyDescent="0.25">
      <c r="B23" s="87" t="s">
        <v>98</v>
      </c>
      <c r="C23" s="88" t="s">
        <v>95</v>
      </c>
      <c r="D23" s="89" t="s">
        <v>99</v>
      </c>
      <c r="E23" s="90"/>
      <c r="F23" s="91"/>
      <c r="G23" s="92"/>
      <c r="H23" s="82">
        <f t="shared" si="2"/>
        <v>0</v>
      </c>
      <c r="I23" s="96"/>
    </row>
    <row r="24" spans="2:9" ht="150" x14ac:dyDescent="0.25">
      <c r="B24" s="87" t="s">
        <v>100</v>
      </c>
      <c r="C24" s="88" t="s">
        <v>51</v>
      </c>
      <c r="D24" s="89" t="s">
        <v>101</v>
      </c>
      <c r="E24" s="90"/>
      <c r="F24" s="91"/>
      <c r="G24" s="92"/>
      <c r="H24" s="82">
        <f t="shared" si="2"/>
        <v>0</v>
      </c>
      <c r="I24" s="83" t="s">
        <v>77</v>
      </c>
    </row>
    <row r="25" spans="2:9" x14ac:dyDescent="0.25">
      <c r="B25" s="87" t="s">
        <v>102</v>
      </c>
      <c r="C25" s="88" t="s">
        <v>51</v>
      </c>
      <c r="D25" s="89" t="s">
        <v>103</v>
      </c>
      <c r="E25" s="90"/>
      <c r="F25" s="91"/>
      <c r="G25" s="92"/>
      <c r="H25" s="82">
        <f t="shared" si="2"/>
        <v>0</v>
      </c>
      <c r="I25" s="83" t="s">
        <v>77</v>
      </c>
    </row>
    <row r="26" spans="2:9" ht="60" x14ac:dyDescent="0.25">
      <c r="B26" s="87">
        <v>19</v>
      </c>
      <c r="C26" s="88" t="s">
        <v>51</v>
      </c>
      <c r="D26" s="89" t="s">
        <v>104</v>
      </c>
      <c r="E26" s="90"/>
      <c r="F26" s="91"/>
      <c r="G26" s="92"/>
      <c r="H26" s="82">
        <f t="shared" si="2"/>
        <v>0</v>
      </c>
      <c r="I26" s="83" t="s">
        <v>77</v>
      </c>
    </row>
    <row r="27" spans="2:9" x14ac:dyDescent="0.25">
      <c r="B27" s="87">
        <v>20</v>
      </c>
      <c r="C27" s="88" t="s">
        <v>51</v>
      </c>
      <c r="D27" s="89" t="s">
        <v>105</v>
      </c>
      <c r="E27" s="90"/>
      <c r="F27" s="91"/>
      <c r="G27" s="92"/>
      <c r="H27" s="82">
        <f t="shared" si="2"/>
        <v>0</v>
      </c>
      <c r="I27" s="83" t="s">
        <v>77</v>
      </c>
    </row>
    <row r="28" spans="2:9" ht="60" x14ac:dyDescent="0.25">
      <c r="B28" s="87">
        <v>21</v>
      </c>
      <c r="C28" s="88" t="s">
        <v>51</v>
      </c>
      <c r="D28" s="89" t="s">
        <v>106</v>
      </c>
      <c r="E28" s="90"/>
      <c r="F28" s="91"/>
      <c r="G28" s="92"/>
      <c r="H28" s="82">
        <f t="shared" si="2"/>
        <v>0</v>
      </c>
      <c r="I28" s="83" t="s">
        <v>77</v>
      </c>
    </row>
    <row r="29" spans="2:9" ht="30" x14ac:dyDescent="0.25">
      <c r="B29" s="87">
        <v>22</v>
      </c>
      <c r="C29" s="88" t="s">
        <v>51</v>
      </c>
      <c r="D29" s="89" t="s">
        <v>107</v>
      </c>
      <c r="E29" s="90"/>
      <c r="F29" s="91"/>
      <c r="G29" s="92"/>
      <c r="H29" s="82">
        <f t="shared" si="2"/>
        <v>0</v>
      </c>
      <c r="I29" s="83"/>
    </row>
    <row r="30" spans="2:9" ht="75" x14ac:dyDescent="0.25">
      <c r="B30" s="87">
        <v>23</v>
      </c>
      <c r="C30" s="88" t="s">
        <v>108</v>
      </c>
      <c r="D30" s="89" t="s">
        <v>109</v>
      </c>
      <c r="E30" s="90"/>
      <c r="F30" s="91"/>
      <c r="G30" s="92"/>
      <c r="H30" s="82">
        <f t="shared" si="2"/>
        <v>0</v>
      </c>
      <c r="I30" s="83"/>
    </row>
    <row r="31" spans="2:9" ht="30" x14ac:dyDescent="0.25">
      <c r="B31" s="87">
        <v>25</v>
      </c>
      <c r="C31" s="88" t="s">
        <v>108</v>
      </c>
      <c r="D31" s="89" t="s">
        <v>110</v>
      </c>
      <c r="E31" s="90"/>
      <c r="F31" s="91"/>
      <c r="G31" s="92"/>
      <c r="H31" s="82">
        <f t="shared" si="2"/>
        <v>0</v>
      </c>
      <c r="I31" s="83" t="s">
        <v>77</v>
      </c>
    </row>
    <row r="32" spans="2:9" ht="120" x14ac:dyDescent="0.25">
      <c r="B32" s="87">
        <v>26</v>
      </c>
      <c r="C32" s="88" t="s">
        <v>108</v>
      </c>
      <c r="D32" s="89" t="s">
        <v>111</v>
      </c>
      <c r="E32" s="90"/>
      <c r="F32" s="91"/>
      <c r="G32" s="92"/>
      <c r="H32" s="82">
        <f t="shared" si="2"/>
        <v>0</v>
      </c>
      <c r="I32" s="97" t="s">
        <v>77</v>
      </c>
    </row>
    <row r="33" spans="2:9" ht="30" x14ac:dyDescent="0.25">
      <c r="B33" s="87">
        <v>27</v>
      </c>
      <c r="C33" s="88" t="s">
        <v>108</v>
      </c>
      <c r="D33" s="89" t="s">
        <v>112</v>
      </c>
      <c r="E33" s="90"/>
      <c r="F33" s="91"/>
      <c r="G33" s="92"/>
      <c r="H33" s="82">
        <f t="shared" si="2"/>
        <v>0</v>
      </c>
      <c r="I33" s="93" t="s">
        <v>77</v>
      </c>
    </row>
    <row r="34" spans="2:9" ht="105" x14ac:dyDescent="0.25">
      <c r="B34" s="87">
        <v>28</v>
      </c>
      <c r="C34" s="88" t="s">
        <v>108</v>
      </c>
      <c r="D34" s="89" t="s">
        <v>113</v>
      </c>
      <c r="E34" s="90"/>
      <c r="F34" s="91"/>
      <c r="G34" s="92"/>
      <c r="H34" s="82">
        <f t="shared" si="2"/>
        <v>0</v>
      </c>
      <c r="I34" s="93" t="s">
        <v>77</v>
      </c>
    </row>
    <row r="35" spans="2:9" ht="60" x14ac:dyDescent="0.25">
      <c r="B35" s="87">
        <v>29</v>
      </c>
      <c r="C35" s="88" t="s">
        <v>114</v>
      </c>
      <c r="D35" s="89" t="s">
        <v>115</v>
      </c>
      <c r="E35" s="90"/>
      <c r="F35" s="91"/>
      <c r="G35" s="92"/>
      <c r="H35" s="82">
        <f t="shared" si="2"/>
        <v>0</v>
      </c>
      <c r="I35" s="97" t="s">
        <v>77</v>
      </c>
    </row>
    <row r="36" spans="2:9" ht="30" x14ac:dyDescent="0.25">
      <c r="B36" s="87">
        <v>30</v>
      </c>
      <c r="C36" s="88" t="s">
        <v>116</v>
      </c>
      <c r="D36" s="89" t="s">
        <v>117</v>
      </c>
      <c r="E36" s="90"/>
      <c r="F36" s="91"/>
      <c r="G36" s="92"/>
      <c r="H36" s="82">
        <f t="shared" si="2"/>
        <v>0</v>
      </c>
      <c r="I36" s="98"/>
    </row>
    <row r="37" spans="2:9" ht="60" x14ac:dyDescent="0.25">
      <c r="B37" s="87">
        <v>31</v>
      </c>
      <c r="C37" s="88" t="s">
        <v>118</v>
      </c>
      <c r="D37" s="89" t="s">
        <v>119</v>
      </c>
      <c r="E37" s="90"/>
      <c r="F37" s="91"/>
      <c r="G37" s="92"/>
      <c r="H37" s="82">
        <f t="shared" si="2"/>
        <v>0</v>
      </c>
      <c r="I37" s="97" t="s">
        <v>77</v>
      </c>
    </row>
    <row r="38" spans="2:9" ht="75" x14ac:dyDescent="0.25">
      <c r="B38" s="87">
        <v>32</v>
      </c>
      <c r="C38" s="88" t="s">
        <v>120</v>
      </c>
      <c r="D38" s="89" t="s">
        <v>121</v>
      </c>
      <c r="E38" s="90"/>
      <c r="F38" s="91"/>
      <c r="G38" s="92"/>
      <c r="H38" s="82">
        <f t="shared" si="2"/>
        <v>0</v>
      </c>
      <c r="I38" s="97"/>
    </row>
    <row r="39" spans="2:9" ht="60" x14ac:dyDescent="0.25">
      <c r="B39" s="195">
        <v>33</v>
      </c>
      <c r="C39" s="196" t="s">
        <v>122</v>
      </c>
      <c r="D39" s="197" t="s">
        <v>123</v>
      </c>
      <c r="E39" s="90"/>
      <c r="F39" s="91"/>
      <c r="G39" s="92"/>
      <c r="H39" s="82">
        <f t="shared" si="2"/>
        <v>0</v>
      </c>
      <c r="I39" s="97"/>
    </row>
    <row r="40" spans="2:9" x14ac:dyDescent="0.25">
      <c r="B40" s="195">
        <v>33</v>
      </c>
      <c r="C40" s="196" t="s">
        <v>122</v>
      </c>
      <c r="D40" s="197" t="s">
        <v>124</v>
      </c>
      <c r="E40" s="90"/>
      <c r="F40" s="91"/>
      <c r="G40" s="92"/>
      <c r="H40" s="82">
        <f t="shared" si="2"/>
        <v>0</v>
      </c>
      <c r="I40" s="99" t="s">
        <v>77</v>
      </c>
    </row>
    <row r="41" spans="2:9" x14ac:dyDescent="0.25">
      <c r="B41" s="87"/>
      <c r="C41" s="88"/>
      <c r="D41" s="89"/>
      <c r="E41" s="90"/>
      <c r="F41" s="91"/>
      <c r="G41" s="92"/>
      <c r="H41" s="82"/>
      <c r="I41" s="99" t="s">
        <v>77</v>
      </c>
    </row>
    <row r="42" spans="2:9" ht="15.75" thickBot="1" x14ac:dyDescent="0.3">
      <c r="B42" s="239" t="s">
        <v>38</v>
      </c>
      <c r="C42" s="240"/>
      <c r="D42" s="241"/>
      <c r="E42" s="100"/>
      <c r="F42" s="84">
        <f>SUM(F6:F41)</f>
        <v>0</v>
      </c>
      <c r="G42" s="57"/>
      <c r="H42" s="57">
        <f>SUM(H6:H41)</f>
        <v>0</v>
      </c>
      <c r="I42" s="85"/>
    </row>
    <row r="43" spans="2:9" x14ac:dyDescent="0.25"/>
    <row r="44" spans="2:9" ht="17.25" x14ac:dyDescent="0.25">
      <c r="B44" s="101" t="s">
        <v>125</v>
      </c>
      <c r="C44" s="102"/>
      <c r="D44" s="102"/>
      <c r="E44" s="102"/>
      <c r="F44" s="102"/>
      <c r="G44" s="103"/>
    </row>
    <row r="45" spans="2:9" x14ac:dyDescent="0.25">
      <c r="B45" s="104" t="s">
        <v>126</v>
      </c>
      <c r="C45" s="19" t="s">
        <v>127</v>
      </c>
      <c r="G45" s="105"/>
    </row>
    <row r="46" spans="2:9" x14ac:dyDescent="0.25">
      <c r="B46" s="104" t="s">
        <v>128</v>
      </c>
      <c r="C46" s="19" t="s">
        <v>129</v>
      </c>
      <c r="G46" s="105"/>
    </row>
    <row r="47" spans="2:9" x14ac:dyDescent="0.25">
      <c r="B47" s="104" t="s">
        <v>130</v>
      </c>
      <c r="C47" s="19" t="s">
        <v>131</v>
      </c>
      <c r="G47" s="105"/>
    </row>
    <row r="48" spans="2:9" x14ac:dyDescent="0.25">
      <c r="B48" s="104" t="s">
        <v>132</v>
      </c>
      <c r="C48" s="19" t="s">
        <v>133</v>
      </c>
      <c r="G48" s="105"/>
    </row>
    <row r="49" spans="2:7" x14ac:dyDescent="0.25">
      <c r="B49" s="106" t="s">
        <v>134</v>
      </c>
      <c r="C49" s="107" t="s">
        <v>135</v>
      </c>
      <c r="D49" s="107"/>
      <c r="E49" s="107"/>
      <c r="F49" s="107"/>
      <c r="G49" s="108"/>
    </row>
    <row r="50" spans="2:7" x14ac:dyDescent="0.25"/>
    <row r="51" spans="2:7" x14ac:dyDescent="0.25">
      <c r="B51" s="19" t="s">
        <v>77</v>
      </c>
    </row>
    <row r="52" spans="2:7" x14ac:dyDescent="0.25"/>
    <row r="53" spans="2:7" x14ac:dyDescent="0.25"/>
    <row r="54" spans="2:7" x14ac:dyDescent="0.25"/>
    <row r="55" spans="2:7" x14ac:dyDescent="0.25"/>
    <row r="56" spans="2:7" x14ac:dyDescent="0.25"/>
    <row r="57" spans="2:7" x14ac:dyDescent="0.25"/>
    <row r="58" spans="2:7" x14ac:dyDescent="0.25"/>
    <row r="59" spans="2:7" x14ac:dyDescent="0.25"/>
    <row r="60" spans="2:7" x14ac:dyDescent="0.25"/>
    <row r="61" spans="2:7" ht="15" customHeight="1" x14ac:dyDescent="0.25"/>
    <row r="62" spans="2:7" ht="15" customHeight="1" x14ac:dyDescent="0.25"/>
  </sheetData>
  <sheetProtection algorithmName="SHA-512" hashValue="f7cyRMBqgXTsMLoBT4kaefq3DfRKbvi2ek3CvVD6fkxqSwTVQwBSY3/QDIRh/GnW78EMM80QR8MhbQdYtVFIgw==" saltValue="LRvoVb1B4K2BOx1gMR7r5A==" spinCount="100000" sheet="1" formatCells="0" formatRows="0"/>
  <mergeCells count="4">
    <mergeCell ref="B42:D42"/>
    <mergeCell ref="B2:I2"/>
    <mergeCell ref="D3:I3"/>
    <mergeCell ref="B5:I5"/>
  </mergeCells>
  <phoneticPr fontId="2" type="noConversion"/>
  <dataValidations count="2">
    <dataValidation type="list" allowBlank="1" showInputMessage="1" showErrorMessage="1" errorTitle="Invalid Code" error="Please select valid Data Conversion Code." promptTitle="Data Conversion Codes:" prompt="Refer to full definitions below table.  Quick reference is below:_x000a__x000a_A - Existing tools / scripts_x000a_B - Develop new scripts_x000a_C - Manual conversion_x000a_D - Other approach_x000a_E - Need clarification" sqref="E6:E41" xr:uid="{00000000-0002-0000-0A00-000000000000}">
      <formula1>$B$45:$B$49</formula1>
    </dataValidation>
    <dataValidation type="decimal" operator="greaterThanOrEqual" allowBlank="1" showErrorMessage="1" errorTitle="Invalid Entry" error="Please enter numeric values only and type any text in the comments column." sqref="F6:G41" xr:uid="{00000000-0002-0000-0A00-000001000000}">
      <formula1>0</formula1>
    </dataValidation>
  </dataValidations>
  <printOptions horizontalCentered="1"/>
  <pageMargins left="0.5" right="0.5" top="1" bottom="0.25" header="0.3" footer="0.3"/>
  <pageSetup scale="75" fitToHeight="0" orientation="landscape" r:id="rId1"/>
  <headerFooter scaleWithDoc="0">
    <oddHeader>&amp;C&amp;"-,Bold"Gwinnett County - RP001-23 ERP System Integrator Services 
&amp;"-,Italic"&amp;10Pricing Forms - &amp;A</oddHeader>
  </headerFooter>
  <customProperties>
    <customPr name="_pios_id" r:id="rId2"/>
  </customProperties>
  <extLst>
    <ext xmlns:x14="http://schemas.microsoft.com/office/spreadsheetml/2009/9/main" uri="{78C0D931-6437-407d-A8EE-F0AAD7539E65}">
      <x14:conditionalFormattings>
        <x14:conditionalFormatting xmlns:xm="http://schemas.microsoft.com/office/excel/2006/main">
          <x14:cfRule type="expression" priority="1003" id="{90906EE9-CB7E-4902-8945-488339E60559}">
            <xm:f>'Vendor Checklist'!$D$31='Vendor Checklist'!$AA$1</xm:f>
            <x14:dxf>
              <font>
                <b/>
                <i val="0"/>
                <color theme="0"/>
              </font>
              <fill>
                <patternFill>
                  <bgColor theme="1"/>
                </patternFill>
              </fill>
            </x14:dxf>
          </x14:cfRule>
          <xm:sqref>E6:G41</xm:sqref>
        </x14:conditionalFormatting>
        <x14:conditionalFormatting xmlns:xm="http://schemas.microsoft.com/office/excel/2006/main">
          <x14:cfRule type="expression" priority="1004" id="{6BBD444F-9095-4A66-A575-9B735D41A6B9}">
            <xm:f>'Vendor Checklist'!$D$31='Vendor Checklist'!$AA$1</xm:f>
            <x14:dxf>
              <font>
                <color theme="0"/>
              </font>
            </x14:dxf>
          </x14:cfRule>
          <xm:sqref>D3:I3</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rgb="FF00539B"/>
    <pageSetUpPr fitToPage="1"/>
  </sheetPr>
  <dimension ref="A1:M53"/>
  <sheetViews>
    <sheetView showGridLines="0" tabSelected="1" zoomScale="90" zoomScaleNormal="90" workbookViewId="0">
      <pane ySplit="4" topLeftCell="A40" activePane="bottomLeft" state="frozen"/>
      <selection activeCell="C8" sqref="C8"/>
      <selection pane="bottomLeft" activeCell="J47" sqref="J47"/>
    </sheetView>
  </sheetViews>
  <sheetFormatPr defaultColWidth="0" defaultRowHeight="15" x14ac:dyDescent="0.25"/>
  <cols>
    <col min="1" max="1" width="3.7109375" style="19" customWidth="1"/>
    <col min="2" max="2" width="9.42578125" style="19" customWidth="1"/>
    <col min="3" max="3" width="32.42578125" style="19" customWidth="1"/>
    <col min="4" max="4" width="20.7109375" style="19" customWidth="1"/>
    <col min="5" max="5" width="10.85546875" style="19" customWidth="1"/>
    <col min="6" max="7" width="20.7109375" style="19" customWidth="1"/>
    <col min="8" max="11" width="12.7109375" style="19" customWidth="1"/>
    <col min="12" max="12" width="30.7109375" style="19" customWidth="1"/>
    <col min="13" max="13" width="3.7109375" style="19" customWidth="1"/>
    <col min="14" max="16384" width="9.140625" style="19" hidden="1"/>
  </cols>
  <sheetData>
    <row r="1" spans="2:12" ht="15.75" thickBot="1" x14ac:dyDescent="0.3"/>
    <row r="2" spans="2:12" x14ac:dyDescent="0.25">
      <c r="B2" s="242" t="str">
        <f>'Vendor Checklist'!D6</f>
        <v>Service Provider Name</v>
      </c>
      <c r="C2" s="243"/>
      <c r="D2" s="243"/>
      <c r="E2" s="243"/>
      <c r="F2" s="243"/>
      <c r="G2" s="243"/>
      <c r="H2" s="243"/>
      <c r="I2" s="243"/>
      <c r="J2" s="243"/>
      <c r="K2" s="243"/>
      <c r="L2" s="244"/>
    </row>
    <row r="3" spans="2:12" ht="45" customHeight="1" x14ac:dyDescent="0.25">
      <c r="B3" s="245" t="s">
        <v>136</v>
      </c>
      <c r="C3" s="246"/>
      <c r="D3" s="223" t="str">
        <f>'Vendor Checklist'!C15</f>
        <v>Please complete the Estimated Hours, Hourly Rate, and Ongoing Annual Cost, if applicable, to develop the following Integrations. Please include any other additional integrations recommended. The comments field should list any additional info or 'No Bid' in the Comments column.</v>
      </c>
      <c r="E3" s="224"/>
      <c r="F3" s="224"/>
      <c r="G3" s="224"/>
      <c r="H3" s="224"/>
      <c r="I3" s="224"/>
      <c r="J3" s="224"/>
      <c r="K3" s="224"/>
      <c r="L3" s="225"/>
    </row>
    <row r="4" spans="2:12" ht="45" x14ac:dyDescent="0.25">
      <c r="B4" s="109" t="s">
        <v>137</v>
      </c>
      <c r="C4" s="75" t="s">
        <v>138</v>
      </c>
      <c r="D4" s="75" t="s">
        <v>139</v>
      </c>
      <c r="E4" s="75" t="s">
        <v>140</v>
      </c>
      <c r="F4" s="75" t="s">
        <v>141</v>
      </c>
      <c r="G4" s="47" t="s">
        <v>142</v>
      </c>
      <c r="H4" s="47" t="s">
        <v>67</v>
      </c>
      <c r="I4" s="47" t="s">
        <v>68</v>
      </c>
      <c r="J4" s="47" t="s">
        <v>31</v>
      </c>
      <c r="K4" s="47" t="s">
        <v>32</v>
      </c>
      <c r="L4" s="76" t="s">
        <v>33</v>
      </c>
    </row>
    <row r="5" spans="2:12" x14ac:dyDescent="0.25">
      <c r="B5" s="248"/>
      <c r="C5" s="249"/>
      <c r="D5" s="249"/>
      <c r="E5" s="251"/>
      <c r="F5" s="249"/>
      <c r="G5" s="249"/>
      <c r="H5" s="249"/>
      <c r="I5" s="249"/>
      <c r="J5" s="249"/>
      <c r="K5" s="249"/>
      <c r="L5" s="250"/>
    </row>
    <row r="6" spans="2:12" ht="59.45" customHeight="1" x14ac:dyDescent="0.25">
      <c r="B6" s="110">
        <v>1</v>
      </c>
      <c r="C6" s="111" t="s">
        <v>143</v>
      </c>
      <c r="D6" s="111" t="s">
        <v>144</v>
      </c>
      <c r="E6" s="184" t="s">
        <v>145</v>
      </c>
      <c r="F6" s="112" t="s">
        <v>146</v>
      </c>
      <c r="G6" s="91"/>
      <c r="H6" s="91"/>
      <c r="I6" s="92"/>
      <c r="J6" s="82">
        <f>IF(ISNUMBER(H6*I6),H6*I6,"N/A")</f>
        <v>0</v>
      </c>
      <c r="K6" s="92"/>
      <c r="L6" s="83"/>
    </row>
    <row r="7" spans="2:12" ht="79.150000000000006" customHeight="1" x14ac:dyDescent="0.25">
      <c r="B7" s="110">
        <v>2</v>
      </c>
      <c r="C7" s="89" t="s">
        <v>147</v>
      </c>
      <c r="D7" s="111" t="s">
        <v>148</v>
      </c>
      <c r="E7" s="185" t="s">
        <v>149</v>
      </c>
      <c r="F7" s="112" t="s">
        <v>150</v>
      </c>
      <c r="G7" s="91"/>
      <c r="H7" s="92"/>
      <c r="I7" s="92"/>
      <c r="J7" s="82">
        <f t="shared" ref="J7:J46" si="0">IF(ISNUMBER(H7*I7),H7*I7,"N/A")</f>
        <v>0</v>
      </c>
      <c r="K7" s="92"/>
      <c r="L7" s="113" t="s">
        <v>77</v>
      </c>
    </row>
    <row r="8" spans="2:12" ht="90" x14ac:dyDescent="0.25">
      <c r="B8" s="110">
        <v>3</v>
      </c>
      <c r="C8" s="89" t="s">
        <v>151</v>
      </c>
      <c r="D8" s="111" t="s">
        <v>152</v>
      </c>
      <c r="E8" s="184" t="s">
        <v>145</v>
      </c>
      <c r="F8" s="112" t="s">
        <v>153</v>
      </c>
      <c r="G8" s="91"/>
      <c r="H8" s="92"/>
      <c r="I8" s="92"/>
      <c r="J8" s="82">
        <f t="shared" si="0"/>
        <v>0</v>
      </c>
      <c r="K8" s="92"/>
      <c r="L8" s="83"/>
    </row>
    <row r="9" spans="2:12" ht="45" x14ac:dyDescent="0.25">
      <c r="B9" s="110">
        <v>4</v>
      </c>
      <c r="C9" s="89" t="s">
        <v>154</v>
      </c>
      <c r="D9" s="111" t="s">
        <v>155</v>
      </c>
      <c r="E9" s="185" t="s">
        <v>149</v>
      </c>
      <c r="F9" s="112" t="s">
        <v>156</v>
      </c>
      <c r="G9" s="91"/>
      <c r="H9" s="92"/>
      <c r="I9" s="92"/>
      <c r="J9" s="82">
        <f t="shared" si="0"/>
        <v>0</v>
      </c>
      <c r="K9" s="92"/>
      <c r="L9" s="83"/>
    </row>
    <row r="10" spans="2:12" x14ac:dyDescent="0.25">
      <c r="B10" s="110">
        <v>5</v>
      </c>
      <c r="C10" s="89" t="s">
        <v>157</v>
      </c>
      <c r="D10" s="111" t="s">
        <v>158</v>
      </c>
      <c r="E10" s="184" t="s">
        <v>145</v>
      </c>
      <c r="F10" s="112" t="s">
        <v>146</v>
      </c>
      <c r="G10" s="91"/>
      <c r="H10" s="92"/>
      <c r="I10" s="92"/>
      <c r="J10" s="82">
        <f t="shared" si="0"/>
        <v>0</v>
      </c>
      <c r="K10" s="92"/>
      <c r="L10" s="83"/>
    </row>
    <row r="11" spans="2:12" ht="45" x14ac:dyDescent="0.25">
      <c r="B11" s="110">
        <v>6</v>
      </c>
      <c r="C11" s="114" t="s">
        <v>159</v>
      </c>
      <c r="D11" s="115" t="s">
        <v>160</v>
      </c>
      <c r="E11" s="184" t="s">
        <v>145</v>
      </c>
      <c r="F11" s="112" t="s">
        <v>146</v>
      </c>
      <c r="G11" s="91"/>
      <c r="H11" s="92"/>
      <c r="I11" s="92"/>
      <c r="J11" s="82">
        <f t="shared" si="0"/>
        <v>0</v>
      </c>
      <c r="K11" s="92"/>
      <c r="L11" s="94"/>
    </row>
    <row r="12" spans="2:12" ht="30" x14ac:dyDescent="0.25">
      <c r="B12" s="110">
        <v>7</v>
      </c>
      <c r="C12" s="89" t="s">
        <v>161</v>
      </c>
      <c r="D12" s="111" t="s">
        <v>162</v>
      </c>
      <c r="E12" s="185" t="s">
        <v>149</v>
      </c>
      <c r="F12" s="112" t="s">
        <v>146</v>
      </c>
      <c r="G12" s="91"/>
      <c r="H12" s="92"/>
      <c r="I12" s="92"/>
      <c r="J12" s="82">
        <f t="shared" si="0"/>
        <v>0</v>
      </c>
      <c r="K12" s="92"/>
      <c r="L12" s="83"/>
    </row>
    <row r="13" spans="2:12" x14ac:dyDescent="0.25">
      <c r="B13" s="110">
        <v>8</v>
      </c>
      <c r="C13" s="89" t="s">
        <v>163</v>
      </c>
      <c r="D13" s="112" t="s">
        <v>164</v>
      </c>
      <c r="E13" s="185" t="s">
        <v>149</v>
      </c>
      <c r="F13" s="112" t="s">
        <v>162</v>
      </c>
      <c r="G13" s="91"/>
      <c r="H13" s="92"/>
      <c r="I13" s="92"/>
      <c r="J13" s="82">
        <f t="shared" si="0"/>
        <v>0</v>
      </c>
      <c r="K13" s="92"/>
      <c r="L13" s="83"/>
    </row>
    <row r="14" spans="2:12" x14ac:dyDescent="0.25">
      <c r="B14" s="110">
        <v>9</v>
      </c>
      <c r="C14" s="89" t="s">
        <v>165</v>
      </c>
      <c r="D14" s="112" t="s">
        <v>146</v>
      </c>
      <c r="E14" s="186" t="s">
        <v>149</v>
      </c>
      <c r="F14" s="112" t="s">
        <v>166</v>
      </c>
      <c r="G14" s="91"/>
      <c r="H14" s="92"/>
      <c r="I14" s="92"/>
      <c r="J14" s="82">
        <f t="shared" si="0"/>
        <v>0</v>
      </c>
      <c r="K14" s="92"/>
      <c r="L14" s="83"/>
    </row>
    <row r="15" spans="2:12" ht="45" x14ac:dyDescent="0.25">
      <c r="B15" s="110">
        <v>10</v>
      </c>
      <c r="C15" s="89" t="s">
        <v>167</v>
      </c>
      <c r="D15" s="112" t="s">
        <v>164</v>
      </c>
      <c r="E15" s="186" t="s">
        <v>149</v>
      </c>
      <c r="F15" s="112" t="s">
        <v>168</v>
      </c>
      <c r="G15" s="91"/>
      <c r="H15" s="92"/>
      <c r="I15" s="92"/>
      <c r="J15" s="82">
        <f t="shared" si="0"/>
        <v>0</v>
      </c>
      <c r="K15" s="92"/>
      <c r="L15" s="83"/>
    </row>
    <row r="16" spans="2:12" ht="45" x14ac:dyDescent="0.25">
      <c r="B16" s="110">
        <v>11</v>
      </c>
      <c r="C16" s="89" t="s">
        <v>169</v>
      </c>
      <c r="D16" s="112" t="s">
        <v>146</v>
      </c>
      <c r="E16" s="184" t="s">
        <v>145</v>
      </c>
      <c r="F16" s="112" t="s">
        <v>162</v>
      </c>
      <c r="G16" s="91"/>
      <c r="H16" s="92"/>
      <c r="I16" s="92"/>
      <c r="J16" s="82">
        <f t="shared" si="0"/>
        <v>0</v>
      </c>
      <c r="K16" s="92"/>
      <c r="L16" s="113"/>
    </row>
    <row r="17" spans="2:12" ht="45" x14ac:dyDescent="0.25">
      <c r="B17" s="110">
        <v>12</v>
      </c>
      <c r="C17" s="89" t="s">
        <v>170</v>
      </c>
      <c r="D17" s="111" t="s">
        <v>171</v>
      </c>
      <c r="E17" s="186" t="s">
        <v>149</v>
      </c>
      <c r="F17" s="112" t="s">
        <v>146</v>
      </c>
      <c r="G17" s="91"/>
      <c r="H17" s="92"/>
      <c r="I17" s="92"/>
      <c r="J17" s="82">
        <f t="shared" si="0"/>
        <v>0</v>
      </c>
      <c r="K17" s="92"/>
      <c r="L17" s="83"/>
    </row>
    <row r="18" spans="2:12" ht="30" x14ac:dyDescent="0.25">
      <c r="B18" s="110">
        <v>13</v>
      </c>
      <c r="C18" s="89" t="s">
        <v>172</v>
      </c>
      <c r="D18" s="112" t="s">
        <v>164</v>
      </c>
      <c r="E18" s="186" t="s">
        <v>149</v>
      </c>
      <c r="F18" s="112" t="s">
        <v>162</v>
      </c>
      <c r="G18" s="91"/>
      <c r="H18" s="92"/>
      <c r="I18" s="92"/>
      <c r="J18" s="82">
        <f t="shared" si="0"/>
        <v>0</v>
      </c>
      <c r="K18" s="92"/>
      <c r="L18" s="83"/>
    </row>
    <row r="19" spans="2:12" ht="75" x14ac:dyDescent="0.25">
      <c r="B19" s="110">
        <v>14</v>
      </c>
      <c r="C19" s="89" t="s">
        <v>173</v>
      </c>
      <c r="D19" s="111" t="s">
        <v>174</v>
      </c>
      <c r="E19" s="186" t="s">
        <v>149</v>
      </c>
      <c r="F19" s="112" t="s">
        <v>146</v>
      </c>
      <c r="G19" s="91"/>
      <c r="H19" s="92"/>
      <c r="I19" s="92"/>
      <c r="J19" s="82">
        <f t="shared" si="0"/>
        <v>0</v>
      </c>
      <c r="K19" s="92"/>
      <c r="L19" s="116"/>
    </row>
    <row r="20" spans="2:12" ht="45" x14ac:dyDescent="0.25">
      <c r="B20" s="110">
        <v>15</v>
      </c>
      <c r="C20" s="89" t="s">
        <v>175</v>
      </c>
      <c r="D20" s="111" t="s">
        <v>176</v>
      </c>
      <c r="E20" s="186" t="s">
        <v>149</v>
      </c>
      <c r="F20" s="112" t="s">
        <v>146</v>
      </c>
      <c r="G20" s="91"/>
      <c r="H20" s="92"/>
      <c r="I20" s="92"/>
      <c r="J20" s="82">
        <f t="shared" si="0"/>
        <v>0</v>
      </c>
      <c r="K20" s="92"/>
      <c r="L20" s="83"/>
    </row>
    <row r="21" spans="2:12" x14ac:dyDescent="0.25">
      <c r="B21" s="110">
        <v>16</v>
      </c>
      <c r="C21" s="89" t="s">
        <v>177</v>
      </c>
      <c r="D21" s="111" t="s">
        <v>178</v>
      </c>
      <c r="E21" s="186" t="s">
        <v>149</v>
      </c>
      <c r="F21" s="112" t="s">
        <v>146</v>
      </c>
      <c r="G21" s="91"/>
      <c r="H21" s="92"/>
      <c r="I21" s="92"/>
      <c r="J21" s="82">
        <f t="shared" si="0"/>
        <v>0</v>
      </c>
      <c r="K21" s="92"/>
      <c r="L21" s="117"/>
    </row>
    <row r="22" spans="2:12" x14ac:dyDescent="0.25">
      <c r="B22" s="110">
        <v>17</v>
      </c>
      <c r="C22" s="89" t="s">
        <v>179</v>
      </c>
      <c r="D22" s="111" t="s">
        <v>180</v>
      </c>
      <c r="E22" s="184" t="s">
        <v>145</v>
      </c>
      <c r="F22" s="112" t="s">
        <v>146</v>
      </c>
      <c r="G22" s="91"/>
      <c r="H22" s="92"/>
      <c r="I22" s="92"/>
      <c r="J22" s="82">
        <f t="shared" si="0"/>
        <v>0</v>
      </c>
      <c r="K22" s="92"/>
      <c r="L22" s="83"/>
    </row>
    <row r="23" spans="2:12" ht="75" x14ac:dyDescent="0.25">
      <c r="B23" s="110">
        <v>19</v>
      </c>
      <c r="C23" s="114" t="s">
        <v>181</v>
      </c>
      <c r="D23" s="115" t="s">
        <v>182</v>
      </c>
      <c r="E23" s="184" t="s">
        <v>145</v>
      </c>
      <c r="F23" s="112" t="s">
        <v>153</v>
      </c>
      <c r="G23" s="91"/>
      <c r="H23" s="92"/>
      <c r="I23" s="92"/>
      <c r="J23" s="82">
        <f t="shared" si="0"/>
        <v>0</v>
      </c>
      <c r="K23" s="92"/>
      <c r="L23" s="83"/>
    </row>
    <row r="24" spans="2:12" x14ac:dyDescent="0.25">
      <c r="B24" s="110">
        <v>20</v>
      </c>
      <c r="C24" s="89" t="s">
        <v>183</v>
      </c>
      <c r="D24" s="111" t="s">
        <v>184</v>
      </c>
      <c r="E24" s="186" t="s">
        <v>149</v>
      </c>
      <c r="F24" s="112" t="s">
        <v>146</v>
      </c>
      <c r="G24" s="91"/>
      <c r="H24" s="91"/>
      <c r="I24" s="92"/>
      <c r="J24" s="82">
        <f t="shared" si="0"/>
        <v>0</v>
      </c>
      <c r="K24" s="92"/>
      <c r="L24" s="83"/>
    </row>
    <row r="25" spans="2:12" ht="30" x14ac:dyDescent="0.25">
      <c r="B25" s="110">
        <v>21</v>
      </c>
      <c r="C25" s="89" t="s">
        <v>185</v>
      </c>
      <c r="D25" s="111" t="s">
        <v>186</v>
      </c>
      <c r="E25" s="184" t="s">
        <v>145</v>
      </c>
      <c r="F25" s="112" t="s">
        <v>146</v>
      </c>
      <c r="G25" s="91"/>
      <c r="H25" s="91"/>
      <c r="I25" s="92"/>
      <c r="J25" s="82">
        <f t="shared" si="0"/>
        <v>0</v>
      </c>
      <c r="K25" s="92"/>
      <c r="L25" s="83"/>
    </row>
    <row r="26" spans="2:12" ht="30" x14ac:dyDescent="0.25">
      <c r="B26" s="110">
        <v>22</v>
      </c>
      <c r="C26" s="89" t="s">
        <v>187</v>
      </c>
      <c r="D26" s="112" t="s">
        <v>146</v>
      </c>
      <c r="E26" s="186" t="s">
        <v>149</v>
      </c>
      <c r="F26" s="112" t="s">
        <v>188</v>
      </c>
      <c r="G26" s="91"/>
      <c r="H26" s="91"/>
      <c r="I26" s="92"/>
      <c r="J26" s="82">
        <f t="shared" si="0"/>
        <v>0</v>
      </c>
      <c r="K26" s="92"/>
      <c r="L26" s="83"/>
    </row>
    <row r="27" spans="2:12" ht="30" x14ac:dyDescent="0.25">
      <c r="B27" s="110">
        <v>23</v>
      </c>
      <c r="C27" s="89" t="s">
        <v>189</v>
      </c>
      <c r="D27" s="111" t="s">
        <v>190</v>
      </c>
      <c r="E27" s="184" t="s">
        <v>145</v>
      </c>
      <c r="F27" s="112" t="s">
        <v>191</v>
      </c>
      <c r="G27" s="91"/>
      <c r="H27" s="91"/>
      <c r="I27" s="92"/>
      <c r="J27" s="82">
        <f t="shared" si="0"/>
        <v>0</v>
      </c>
      <c r="K27" s="92"/>
      <c r="L27" s="83"/>
    </row>
    <row r="28" spans="2:12" x14ac:dyDescent="0.25">
      <c r="B28" s="110">
        <v>24</v>
      </c>
      <c r="C28" s="89" t="s">
        <v>192</v>
      </c>
      <c r="D28" s="111" t="s">
        <v>193</v>
      </c>
      <c r="E28" s="186" t="s">
        <v>149</v>
      </c>
      <c r="F28" s="112" t="s">
        <v>146</v>
      </c>
      <c r="G28" s="91"/>
      <c r="H28" s="91"/>
      <c r="I28" s="92"/>
      <c r="J28" s="82">
        <f t="shared" si="0"/>
        <v>0</v>
      </c>
      <c r="K28" s="92"/>
      <c r="L28" s="83"/>
    </row>
    <row r="29" spans="2:12" x14ac:dyDescent="0.25">
      <c r="B29" s="110">
        <v>25</v>
      </c>
      <c r="C29" s="89" t="s">
        <v>194</v>
      </c>
      <c r="D29" s="111" t="s">
        <v>195</v>
      </c>
      <c r="E29" s="186" t="s">
        <v>149</v>
      </c>
      <c r="F29" s="112" t="s">
        <v>146</v>
      </c>
      <c r="G29" s="91"/>
      <c r="H29" s="91"/>
      <c r="I29" s="92"/>
      <c r="J29" s="82">
        <f t="shared" si="0"/>
        <v>0</v>
      </c>
      <c r="K29" s="92"/>
      <c r="L29" s="83"/>
    </row>
    <row r="30" spans="2:12" ht="105" x14ac:dyDescent="0.25">
      <c r="B30" s="110">
        <v>26</v>
      </c>
      <c r="C30" s="89" t="s">
        <v>196</v>
      </c>
      <c r="D30" s="111" t="s">
        <v>197</v>
      </c>
      <c r="E30" s="186" t="s">
        <v>149</v>
      </c>
      <c r="F30" s="112" t="s">
        <v>146</v>
      </c>
      <c r="G30" s="91"/>
      <c r="H30" s="91"/>
      <c r="I30" s="92"/>
      <c r="J30" s="82">
        <f t="shared" si="0"/>
        <v>0</v>
      </c>
      <c r="K30" s="92"/>
      <c r="L30" s="116"/>
    </row>
    <row r="31" spans="2:12" ht="90" x14ac:dyDescent="0.25">
      <c r="B31" s="110">
        <v>27</v>
      </c>
      <c r="C31" s="89" t="s">
        <v>198</v>
      </c>
      <c r="D31" s="111" t="s">
        <v>199</v>
      </c>
      <c r="E31" s="186" t="s">
        <v>149</v>
      </c>
      <c r="F31" s="112" t="s">
        <v>146</v>
      </c>
      <c r="G31" s="91"/>
      <c r="H31" s="91"/>
      <c r="I31" s="92"/>
      <c r="J31" s="82">
        <f t="shared" si="0"/>
        <v>0</v>
      </c>
      <c r="K31" s="92"/>
      <c r="L31" s="116" t="s">
        <v>77</v>
      </c>
    </row>
    <row r="32" spans="2:12" ht="180" x14ac:dyDescent="0.25">
      <c r="B32" s="110">
        <v>28</v>
      </c>
      <c r="C32" s="89" t="s">
        <v>200</v>
      </c>
      <c r="D32" s="111" t="s">
        <v>201</v>
      </c>
      <c r="E32" s="184" t="s">
        <v>145</v>
      </c>
      <c r="F32" s="112" t="s">
        <v>146</v>
      </c>
      <c r="G32" s="91"/>
      <c r="H32" s="91"/>
      <c r="I32" s="92"/>
      <c r="J32" s="82">
        <f t="shared" si="0"/>
        <v>0</v>
      </c>
      <c r="K32" s="92"/>
      <c r="L32" s="116" t="s">
        <v>77</v>
      </c>
    </row>
    <row r="33" spans="2:12" ht="90" x14ac:dyDescent="0.25">
      <c r="B33" s="110">
        <v>29</v>
      </c>
      <c r="C33" s="89" t="s">
        <v>202</v>
      </c>
      <c r="D33" s="111" t="s">
        <v>203</v>
      </c>
      <c r="E33" s="184" t="s">
        <v>145</v>
      </c>
      <c r="F33" s="112" t="s">
        <v>146</v>
      </c>
      <c r="G33" s="91"/>
      <c r="H33" s="91"/>
      <c r="I33" s="92"/>
      <c r="J33" s="82">
        <f t="shared" si="0"/>
        <v>0</v>
      </c>
      <c r="K33" s="92"/>
      <c r="L33" s="116"/>
    </row>
    <row r="34" spans="2:12" ht="135" x14ac:dyDescent="0.25">
      <c r="B34" s="110">
        <v>30</v>
      </c>
      <c r="C34" s="89" t="s">
        <v>204</v>
      </c>
      <c r="D34" s="111" t="s">
        <v>146</v>
      </c>
      <c r="E34" s="184" t="s">
        <v>145</v>
      </c>
      <c r="F34" s="112" t="s">
        <v>205</v>
      </c>
      <c r="G34" s="91"/>
      <c r="H34" s="91"/>
      <c r="I34" s="92"/>
      <c r="J34" s="82">
        <f t="shared" si="0"/>
        <v>0</v>
      </c>
      <c r="K34" s="92"/>
      <c r="L34" s="116" t="s">
        <v>77</v>
      </c>
    </row>
    <row r="35" spans="2:12" x14ac:dyDescent="0.25">
      <c r="B35" s="110">
        <v>31</v>
      </c>
      <c r="C35" s="89" t="s">
        <v>206</v>
      </c>
      <c r="D35" s="111" t="s">
        <v>146</v>
      </c>
      <c r="E35" s="184" t="s">
        <v>145</v>
      </c>
      <c r="F35" s="112" t="s">
        <v>207</v>
      </c>
      <c r="G35" s="91"/>
      <c r="H35" s="91"/>
      <c r="I35" s="92"/>
      <c r="J35" s="82">
        <f t="shared" si="0"/>
        <v>0</v>
      </c>
      <c r="K35" s="92"/>
      <c r="L35" s="83"/>
    </row>
    <row r="36" spans="2:12" ht="30" x14ac:dyDescent="0.25">
      <c r="B36" s="110">
        <v>32</v>
      </c>
      <c r="C36" s="89" t="s">
        <v>208</v>
      </c>
      <c r="D36" s="111" t="s">
        <v>146</v>
      </c>
      <c r="E36" s="184" t="s">
        <v>145</v>
      </c>
      <c r="F36" s="112" t="s">
        <v>209</v>
      </c>
      <c r="G36" s="91"/>
      <c r="H36" s="91"/>
      <c r="I36" s="92"/>
      <c r="J36" s="82">
        <f t="shared" si="0"/>
        <v>0</v>
      </c>
      <c r="K36" s="92"/>
      <c r="L36" s="117" t="s">
        <v>77</v>
      </c>
    </row>
    <row r="37" spans="2:12" ht="195" x14ac:dyDescent="0.25">
      <c r="B37" s="110">
        <v>33</v>
      </c>
      <c r="C37" s="89" t="s">
        <v>210</v>
      </c>
      <c r="D37" s="111" t="s">
        <v>211</v>
      </c>
      <c r="E37" s="184" t="s">
        <v>145</v>
      </c>
      <c r="F37" s="112" t="s">
        <v>212</v>
      </c>
      <c r="G37" s="91"/>
      <c r="H37" s="91"/>
      <c r="I37" s="92"/>
      <c r="J37" s="82">
        <f t="shared" si="0"/>
        <v>0</v>
      </c>
      <c r="K37" s="92"/>
      <c r="L37" s="116" t="s">
        <v>77</v>
      </c>
    </row>
    <row r="38" spans="2:12" ht="30" x14ac:dyDescent="0.25">
      <c r="B38" s="110">
        <v>34</v>
      </c>
      <c r="C38" s="89" t="s">
        <v>213</v>
      </c>
      <c r="D38" s="111" t="s">
        <v>214</v>
      </c>
      <c r="E38" s="186" t="s">
        <v>149</v>
      </c>
      <c r="F38" s="112" t="s">
        <v>212</v>
      </c>
      <c r="G38" s="91"/>
      <c r="H38" s="91"/>
      <c r="I38" s="92"/>
      <c r="J38" s="82">
        <f t="shared" si="0"/>
        <v>0</v>
      </c>
      <c r="K38" s="92"/>
      <c r="L38" s="83"/>
    </row>
    <row r="39" spans="2:12" ht="30" x14ac:dyDescent="0.25">
      <c r="B39" s="110">
        <v>35</v>
      </c>
      <c r="C39" s="89" t="s">
        <v>213</v>
      </c>
      <c r="D39" s="111" t="s">
        <v>215</v>
      </c>
      <c r="E39" s="186" t="s">
        <v>149</v>
      </c>
      <c r="F39" s="112" t="s">
        <v>212</v>
      </c>
      <c r="G39" s="91"/>
      <c r="H39" s="91"/>
      <c r="I39" s="92"/>
      <c r="J39" s="82">
        <f t="shared" si="0"/>
        <v>0</v>
      </c>
      <c r="K39" s="92"/>
      <c r="L39" s="83"/>
    </row>
    <row r="40" spans="2:12" x14ac:dyDescent="0.25">
      <c r="B40" s="110">
        <v>36</v>
      </c>
      <c r="C40" s="89" t="s">
        <v>216</v>
      </c>
      <c r="D40" s="111" t="s">
        <v>217</v>
      </c>
      <c r="E40" s="186" t="s">
        <v>149</v>
      </c>
      <c r="F40" s="112" t="s">
        <v>146</v>
      </c>
      <c r="G40" s="91"/>
      <c r="H40" s="91"/>
      <c r="I40" s="92"/>
      <c r="J40" s="82">
        <f t="shared" si="0"/>
        <v>0</v>
      </c>
      <c r="K40" s="92"/>
      <c r="L40" s="83"/>
    </row>
    <row r="41" spans="2:12" ht="45" x14ac:dyDescent="0.25">
      <c r="B41" s="110">
        <v>37</v>
      </c>
      <c r="C41" s="89" t="s">
        <v>218</v>
      </c>
      <c r="D41" s="111" t="s">
        <v>219</v>
      </c>
      <c r="E41" s="186" t="s">
        <v>149</v>
      </c>
      <c r="F41" s="112" t="s">
        <v>146</v>
      </c>
      <c r="G41" s="91"/>
      <c r="H41" s="91"/>
      <c r="I41" s="92"/>
      <c r="J41" s="82">
        <f t="shared" si="0"/>
        <v>0</v>
      </c>
      <c r="K41" s="92"/>
      <c r="L41" s="116" t="s">
        <v>77</v>
      </c>
    </row>
    <row r="42" spans="2:12" ht="150" x14ac:dyDescent="0.25">
      <c r="B42" s="110">
        <v>38</v>
      </c>
      <c r="C42" s="89" t="s">
        <v>220</v>
      </c>
      <c r="D42" s="111" t="s">
        <v>221</v>
      </c>
      <c r="E42" s="184" t="s">
        <v>145</v>
      </c>
      <c r="F42" s="112" t="s">
        <v>146</v>
      </c>
      <c r="G42" s="91"/>
      <c r="H42" s="91"/>
      <c r="I42" s="92"/>
      <c r="J42" s="82">
        <f t="shared" si="0"/>
        <v>0</v>
      </c>
      <c r="K42" s="92"/>
      <c r="L42" s="116" t="s">
        <v>77</v>
      </c>
    </row>
    <row r="43" spans="2:12" ht="60" x14ac:dyDescent="0.25">
      <c r="B43" s="110">
        <v>39</v>
      </c>
      <c r="C43" s="89" t="s">
        <v>222</v>
      </c>
      <c r="D43" s="111" t="s">
        <v>223</v>
      </c>
      <c r="E43" s="186" t="s">
        <v>149</v>
      </c>
      <c r="F43" s="112" t="s">
        <v>146</v>
      </c>
      <c r="G43" s="91"/>
      <c r="H43" s="91"/>
      <c r="I43" s="92"/>
      <c r="J43" s="82">
        <f t="shared" si="0"/>
        <v>0</v>
      </c>
      <c r="K43" s="92"/>
      <c r="L43" s="116" t="s">
        <v>77</v>
      </c>
    </row>
    <row r="44" spans="2:12" ht="90" x14ac:dyDescent="0.25">
      <c r="B44" s="110">
        <v>40</v>
      </c>
      <c r="C44" s="118" t="s">
        <v>224</v>
      </c>
      <c r="D44" s="111" t="s">
        <v>146</v>
      </c>
      <c r="E44" s="186" t="s">
        <v>149</v>
      </c>
      <c r="F44" s="112" t="s">
        <v>225</v>
      </c>
      <c r="G44" s="119"/>
      <c r="H44" s="120"/>
      <c r="I44" s="121"/>
      <c r="J44" s="82">
        <f t="shared" si="0"/>
        <v>0</v>
      </c>
      <c r="K44" s="121"/>
      <c r="L44" s="122" t="s">
        <v>77</v>
      </c>
    </row>
    <row r="45" spans="2:12" ht="45" x14ac:dyDescent="0.25">
      <c r="B45" s="110">
        <v>41</v>
      </c>
      <c r="C45" s="118" t="s">
        <v>226</v>
      </c>
      <c r="D45" s="118" t="s">
        <v>227</v>
      </c>
      <c r="E45" s="186" t="s">
        <v>149</v>
      </c>
      <c r="F45" s="112" t="s">
        <v>146</v>
      </c>
      <c r="G45" s="119"/>
      <c r="H45" s="120"/>
      <c r="I45" s="121"/>
      <c r="J45" s="82">
        <f t="shared" si="0"/>
        <v>0</v>
      </c>
      <c r="K45" s="121"/>
      <c r="L45" s="122"/>
    </row>
    <row r="46" spans="2:12" x14ac:dyDescent="0.25">
      <c r="B46" s="198">
        <v>42</v>
      </c>
      <c r="C46" s="199" t="s">
        <v>426</v>
      </c>
      <c r="D46" s="199" t="s">
        <v>146</v>
      </c>
      <c r="E46" s="200" t="s">
        <v>149</v>
      </c>
      <c r="F46" s="201" t="s">
        <v>427</v>
      </c>
      <c r="G46" s="119"/>
      <c r="H46" s="120"/>
      <c r="I46" s="121"/>
      <c r="J46" s="82">
        <f t="shared" si="0"/>
        <v>0</v>
      </c>
      <c r="K46" s="121"/>
      <c r="L46" s="122"/>
    </row>
    <row r="47" spans="2:12" ht="15.75" thickBot="1" x14ac:dyDescent="0.3">
      <c r="B47" s="239" t="s">
        <v>38</v>
      </c>
      <c r="C47" s="240"/>
      <c r="D47" s="240"/>
      <c r="E47" s="240"/>
      <c r="F47" s="241"/>
      <c r="G47" s="191"/>
      <c r="H47" s="84">
        <f>SUM(H6:H46)</f>
        <v>0</v>
      </c>
      <c r="I47" s="57"/>
      <c r="J47" s="57">
        <f>SUM(J6:J46)</f>
        <v>0</v>
      </c>
      <c r="K47" s="57">
        <f>SUM(K6:K46)</f>
        <v>0</v>
      </c>
      <c r="L47" s="85"/>
    </row>
    <row r="49" spans="3:3" x14ac:dyDescent="0.25">
      <c r="C49" s="19" t="s">
        <v>77</v>
      </c>
    </row>
    <row r="50" spans="3:3" x14ac:dyDescent="0.25">
      <c r="C50" s="19" t="s">
        <v>77</v>
      </c>
    </row>
    <row r="51" spans="3:3" x14ac:dyDescent="0.25">
      <c r="C51" s="19" t="s">
        <v>77</v>
      </c>
    </row>
    <row r="52" spans="3:3" x14ac:dyDescent="0.25">
      <c r="C52" s="19" t="s">
        <v>77</v>
      </c>
    </row>
    <row r="53" spans="3:3" x14ac:dyDescent="0.25">
      <c r="C53" s="19" t="s">
        <v>77</v>
      </c>
    </row>
  </sheetData>
  <sheetProtection algorithmName="SHA-512" hashValue="SgYx0JPqaCs2EKEBRLA6b02UQXH2APGek6QMlmP79tVlr/xzBZOTZLXh7Ww3t8F/r5ppBfXTkBfYvxMXH95eNw==" saltValue="k4hwV+RbsT1Ynp2JxXjlYg==" spinCount="100000" sheet="1" formatCells="0" formatRows="0"/>
  <mergeCells count="5">
    <mergeCell ref="B47:F47"/>
    <mergeCell ref="B2:L2"/>
    <mergeCell ref="B5:L5"/>
    <mergeCell ref="B3:C3"/>
    <mergeCell ref="D3:L3"/>
  </mergeCells>
  <phoneticPr fontId="2" type="noConversion"/>
  <dataValidations disablePrompts="1" count="2">
    <dataValidation type="decimal" operator="greaterThanOrEqual" allowBlank="1" showErrorMessage="1" errorTitle="Invalid Entry" error="Please enter numeric values only and type any text in the comments column." sqref="H6:I46 K6:K46" xr:uid="{00000000-0002-0000-0B00-000000000000}">
      <formula1>0</formula1>
    </dataValidation>
    <dataValidation operator="greaterThanOrEqual" allowBlank="1" showErrorMessage="1" errorTitle="Invalid Entry" error="Please enter numeric values only and type any text in the comments column." sqref="G6:G46" xr:uid="{AE76D8C4-B070-482A-85C2-8E2741D2C420}"/>
  </dataValidations>
  <printOptions horizontalCentered="1"/>
  <pageMargins left="0.5" right="0.5" top="1" bottom="0.25" header="0.3" footer="0.3"/>
  <pageSetup scale="64" fitToHeight="0" orientation="landscape" r:id="rId1"/>
  <headerFooter scaleWithDoc="0">
    <oddHeader>&amp;C&amp;"-,Bold"Gwinnett County - RP001-23 ERP System Integrator Services 
&amp;"-,Italic"&amp;10Pricing Forms - &amp;A</oddHeader>
  </headerFooter>
  <customProperties>
    <customPr name="_pios_id" r:id="rId2"/>
  </customProperties>
  <extLst>
    <ext xmlns:x14="http://schemas.microsoft.com/office/spreadsheetml/2009/9/main" uri="{78C0D931-6437-407d-A8EE-F0AAD7539E65}">
      <x14:conditionalFormattings>
        <x14:conditionalFormatting xmlns:xm="http://schemas.microsoft.com/office/excel/2006/main">
          <x14:cfRule type="expression" priority="1075" id="{9C0C019A-E58C-4191-AC2C-6D8251FD8CE0}">
            <xm:f>'Vendor Checklist'!$D$31='Vendor Checklist'!$AA$1</xm:f>
            <x14:dxf>
              <font>
                <b/>
                <i val="0"/>
                <color theme="0"/>
              </font>
              <fill>
                <patternFill>
                  <bgColor theme="1"/>
                </patternFill>
              </fill>
            </x14:dxf>
          </x14:cfRule>
          <xm:sqref>K6:K44 G6:I44 G46:I46 K46</xm:sqref>
        </x14:conditionalFormatting>
        <x14:conditionalFormatting xmlns:xm="http://schemas.microsoft.com/office/excel/2006/main">
          <x14:cfRule type="expression" priority="1077" id="{29A130CE-B037-4736-A5B6-02653A1F051E}">
            <xm:f>'Vendor Checklist'!$D$31='Vendor Checklist'!$AA$1</xm:f>
            <x14:dxf>
              <font>
                <color theme="0"/>
              </font>
            </x14:dxf>
          </x14:cfRule>
          <xm:sqref>D3:L3</xm:sqref>
        </x14:conditionalFormatting>
        <x14:conditionalFormatting xmlns:xm="http://schemas.microsoft.com/office/excel/2006/main">
          <x14:cfRule type="expression" priority="1" id="{840D6949-4819-421E-ADBC-62363FDB912A}">
            <xm:f>'Vendor Checklist'!$D$31='Vendor Checklist'!$AA$1</xm:f>
            <x14:dxf>
              <font>
                <b/>
                <i val="0"/>
                <color theme="0"/>
              </font>
              <fill>
                <patternFill>
                  <bgColor theme="1"/>
                </patternFill>
              </fill>
            </x14:dxf>
          </x14:cfRule>
          <xm:sqref>K45 G45:I45</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tabColor rgb="FF00539B"/>
    <pageSetUpPr fitToPage="1"/>
  </sheetPr>
  <dimension ref="A1:H25"/>
  <sheetViews>
    <sheetView showGridLines="0" zoomScale="85" zoomScaleNormal="85" workbookViewId="0">
      <pane ySplit="4" topLeftCell="A5" activePane="bottomLeft" state="frozen"/>
      <selection activeCell="C8" sqref="C8"/>
      <selection pane="bottomLeft" activeCell="B13" sqref="B13"/>
    </sheetView>
  </sheetViews>
  <sheetFormatPr defaultColWidth="0" defaultRowHeight="15" zeroHeight="1" x14ac:dyDescent="0.25"/>
  <cols>
    <col min="1" max="1" width="3.7109375" style="34" customWidth="1"/>
    <col min="2" max="2" width="41.85546875" style="34" customWidth="1"/>
    <col min="3" max="6" width="12.7109375" style="34" customWidth="1"/>
    <col min="7" max="7" width="53.7109375" style="34" customWidth="1"/>
    <col min="8" max="8" width="3.7109375" style="34" customWidth="1"/>
    <col min="9" max="16384" width="9.140625" style="34" hidden="1"/>
  </cols>
  <sheetData>
    <row r="1" spans="2:7" ht="15.75" thickBot="1" x14ac:dyDescent="0.3"/>
    <row r="2" spans="2:7" s="19" customFormat="1" ht="20.100000000000001" customHeight="1" x14ac:dyDescent="0.25">
      <c r="B2" s="242" t="str">
        <f>'Vendor Checklist'!D6</f>
        <v>Service Provider Name</v>
      </c>
      <c r="C2" s="243"/>
      <c r="D2" s="243"/>
      <c r="E2" s="243"/>
      <c r="F2" s="252"/>
      <c r="G2" s="244"/>
    </row>
    <row r="3" spans="2:7" s="19" customFormat="1" ht="30" customHeight="1" x14ac:dyDescent="0.25">
      <c r="B3" s="192" t="s">
        <v>228</v>
      </c>
      <c r="C3" s="253" t="str">
        <f>'Vendor Checklist'!C17</f>
        <v>Please additional Implementation Services in this tab by including the Estimated Hours and Hourly Rate for services. Serive providers may define additional items as desired.</v>
      </c>
      <c r="D3" s="254"/>
      <c r="E3" s="254"/>
      <c r="F3" s="254"/>
      <c r="G3" s="255"/>
    </row>
    <row r="4" spans="2:7" s="19" customFormat="1" ht="30" customHeight="1" x14ac:dyDescent="0.25">
      <c r="B4" s="46" t="s">
        <v>30</v>
      </c>
      <c r="C4" s="47" t="str">
        <f>'Implementation Services'!C4</f>
        <v>Estimated Hours</v>
      </c>
      <c r="D4" s="47" t="s">
        <v>68</v>
      </c>
      <c r="E4" s="47" t="s">
        <v>44</v>
      </c>
      <c r="F4" s="123" t="s">
        <v>62</v>
      </c>
      <c r="G4" s="48" t="s">
        <v>33</v>
      </c>
    </row>
    <row r="5" spans="2:7" s="19" customFormat="1" ht="15" customHeight="1" x14ac:dyDescent="0.25">
      <c r="B5" s="124"/>
      <c r="C5" s="125"/>
      <c r="D5" s="125"/>
      <c r="E5" s="125"/>
      <c r="F5" s="126"/>
      <c r="G5" s="127"/>
    </row>
    <row r="6" spans="2:7" x14ac:dyDescent="0.25">
      <c r="B6" s="128" t="s">
        <v>229</v>
      </c>
      <c r="C6" s="129"/>
      <c r="D6" s="130"/>
      <c r="E6" s="52">
        <f>IF(ISNUMBER(C6*D6),C6*D6,"N/A")</f>
        <v>0</v>
      </c>
      <c r="F6" s="131"/>
      <c r="G6" s="132"/>
    </row>
    <row r="7" spans="2:7" x14ac:dyDescent="0.25">
      <c r="B7" s="128" t="s">
        <v>230</v>
      </c>
      <c r="C7" s="129"/>
      <c r="D7" s="130"/>
      <c r="E7" s="52">
        <f t="shared" ref="E7:E20" si="0">IF(ISNUMBER(C7*D7),C7*D7,"N/A")</f>
        <v>0</v>
      </c>
      <c r="F7" s="131"/>
      <c r="G7" s="132" t="s">
        <v>77</v>
      </c>
    </row>
    <row r="8" spans="2:7" ht="30" x14ac:dyDescent="0.25">
      <c r="B8" s="128" t="s">
        <v>231</v>
      </c>
      <c r="C8" s="129"/>
      <c r="D8" s="130"/>
      <c r="E8" s="52">
        <f t="shared" si="0"/>
        <v>0</v>
      </c>
      <c r="F8" s="131"/>
      <c r="G8" s="132"/>
    </row>
    <row r="9" spans="2:7" x14ac:dyDescent="0.25">
      <c r="B9" s="128" t="s">
        <v>232</v>
      </c>
      <c r="C9" s="129"/>
      <c r="D9" s="130"/>
      <c r="E9" s="52">
        <f t="shared" si="0"/>
        <v>0</v>
      </c>
      <c r="F9" s="131"/>
      <c r="G9" s="132" t="s">
        <v>77</v>
      </c>
    </row>
    <row r="10" spans="2:7" x14ac:dyDescent="0.25">
      <c r="B10" s="128" t="s">
        <v>233</v>
      </c>
      <c r="C10" s="129"/>
      <c r="D10" s="130"/>
      <c r="E10" s="52">
        <f t="shared" si="0"/>
        <v>0</v>
      </c>
      <c r="F10" s="131"/>
      <c r="G10" s="132" t="s">
        <v>77</v>
      </c>
    </row>
    <row r="11" spans="2:7" x14ac:dyDescent="0.25">
      <c r="B11" s="128" t="s">
        <v>234</v>
      </c>
      <c r="C11" s="129"/>
      <c r="D11" s="130"/>
      <c r="E11" s="52">
        <f t="shared" si="0"/>
        <v>0</v>
      </c>
      <c r="F11" s="131"/>
      <c r="G11" s="132" t="s">
        <v>77</v>
      </c>
    </row>
    <row r="12" spans="2:7" x14ac:dyDescent="0.25">
      <c r="B12" s="128" t="s">
        <v>235</v>
      </c>
      <c r="C12" s="129"/>
      <c r="D12" s="130"/>
      <c r="E12" s="52">
        <f t="shared" si="0"/>
        <v>0</v>
      </c>
      <c r="F12" s="131"/>
      <c r="G12" s="132" t="s">
        <v>77</v>
      </c>
    </row>
    <row r="13" spans="2:7" x14ac:dyDescent="0.25">
      <c r="B13" s="128"/>
      <c r="C13" s="129"/>
      <c r="D13" s="130"/>
      <c r="E13" s="52">
        <f t="shared" si="0"/>
        <v>0</v>
      </c>
      <c r="F13" s="131"/>
      <c r="G13" s="132" t="s">
        <v>77</v>
      </c>
    </row>
    <row r="14" spans="2:7" x14ac:dyDescent="0.25">
      <c r="B14" s="128"/>
      <c r="C14" s="129"/>
      <c r="D14" s="130"/>
      <c r="E14" s="52">
        <f t="shared" si="0"/>
        <v>0</v>
      </c>
      <c r="F14" s="131"/>
      <c r="G14" s="132" t="s">
        <v>77</v>
      </c>
    </row>
    <row r="15" spans="2:7" x14ac:dyDescent="0.25">
      <c r="B15" s="128"/>
      <c r="C15" s="129"/>
      <c r="D15" s="130"/>
      <c r="E15" s="52">
        <f t="shared" si="0"/>
        <v>0</v>
      </c>
      <c r="F15" s="131"/>
      <c r="G15" s="132" t="s">
        <v>77</v>
      </c>
    </row>
    <row r="16" spans="2:7" x14ac:dyDescent="0.25">
      <c r="B16" s="128"/>
      <c r="C16" s="129"/>
      <c r="D16" s="130"/>
      <c r="E16" s="52">
        <f t="shared" si="0"/>
        <v>0</v>
      </c>
      <c r="F16" s="131"/>
      <c r="G16" s="132" t="s">
        <v>77</v>
      </c>
    </row>
    <row r="17" spans="2:7" x14ac:dyDescent="0.25">
      <c r="B17" s="128"/>
      <c r="C17" s="129"/>
      <c r="D17" s="130"/>
      <c r="E17" s="52">
        <f t="shared" si="0"/>
        <v>0</v>
      </c>
      <c r="F17" s="131"/>
      <c r="G17" s="132" t="s">
        <v>77</v>
      </c>
    </row>
    <row r="18" spans="2:7" x14ac:dyDescent="0.25">
      <c r="B18" s="128"/>
      <c r="C18" s="129"/>
      <c r="D18" s="130"/>
      <c r="E18" s="52">
        <f t="shared" si="0"/>
        <v>0</v>
      </c>
      <c r="F18" s="131"/>
      <c r="G18" s="132" t="s">
        <v>77</v>
      </c>
    </row>
    <row r="19" spans="2:7" x14ac:dyDescent="0.25">
      <c r="B19" s="128"/>
      <c r="C19" s="129"/>
      <c r="D19" s="130"/>
      <c r="E19" s="52">
        <f t="shared" si="0"/>
        <v>0</v>
      </c>
      <c r="F19" s="131"/>
      <c r="G19" s="132" t="s">
        <v>77</v>
      </c>
    </row>
    <row r="20" spans="2:7" x14ac:dyDescent="0.25">
      <c r="B20" s="128"/>
      <c r="C20" s="129"/>
      <c r="D20" s="130"/>
      <c r="E20" s="52">
        <f t="shared" si="0"/>
        <v>0</v>
      </c>
      <c r="F20" s="131"/>
      <c r="G20" s="132" t="s">
        <v>77</v>
      </c>
    </row>
    <row r="21" spans="2:7" s="19" customFormat="1" ht="15.75" thickBot="1" x14ac:dyDescent="0.3">
      <c r="B21" s="133" t="str">
        <f>'Proposal Summary'!B15</f>
        <v>Grand Total</v>
      </c>
      <c r="C21" s="84">
        <f>SUM(C6:C20)</f>
        <v>0</v>
      </c>
      <c r="D21" s="84"/>
      <c r="E21" s="134">
        <f t="shared" ref="E21:F21" si="1">SUM(E6:E20)</f>
        <v>0</v>
      </c>
      <c r="F21" s="134">
        <f t="shared" si="1"/>
        <v>0</v>
      </c>
      <c r="G21" s="135"/>
    </row>
    <row r="22" spans="2:7" x14ac:dyDescent="0.25"/>
    <row r="23" spans="2:7" x14ac:dyDescent="0.25"/>
    <row r="24" spans="2:7" x14ac:dyDescent="0.25"/>
    <row r="25" spans="2:7" x14ac:dyDescent="0.25"/>
  </sheetData>
  <sheetProtection algorithmName="SHA-512" hashValue="3v6S2fXrkDjWDbhecAT0CSXwHEODToQ5yh4X9ceQlfIEAvGGhcBxwcRL4GQpUWNDLcQfI7h6kGhIUpFsbn5tmA==" saltValue="tccx3NXfoXRpUVeiqSEYjA==" spinCount="100000" sheet="1" objects="1" scenarios="1" formatCells="0" formatRows="0"/>
  <mergeCells count="2">
    <mergeCell ref="B2:G2"/>
    <mergeCell ref="C3:G3"/>
  </mergeCells>
  <dataValidations count="1">
    <dataValidation type="decimal" operator="greaterThanOrEqual" allowBlank="1" showErrorMessage="1" errorTitle="Invalid Entry" error="Please enter numeric values only and type any text in the comments column." sqref="C6:D20" xr:uid="{00000000-0002-0000-0E00-000000000000}">
      <formula1>0</formula1>
    </dataValidation>
  </dataValidations>
  <printOptions horizontalCentered="1"/>
  <pageMargins left="0.5" right="0.5" top="1" bottom="0.25" header="0.3" footer="0.3"/>
  <pageSetup scale="84" fitToHeight="0" orientation="landscape" r:id="rId1"/>
  <headerFooter scaleWithDoc="0">
    <oddHeader>&amp;C&amp;"-,Bold"Gwinnett County - RP001-23 ERP System Integrator Services 
&amp;"-,Italic"&amp;10Pricing Forms - &amp;A</oddHeader>
  </headerFooter>
  <customProperties>
    <customPr name="_pios_id" r:id="rId2"/>
  </customProperties>
  <extLst>
    <ext xmlns:x14="http://schemas.microsoft.com/office/spreadsheetml/2009/9/main" uri="{78C0D931-6437-407d-A8EE-F0AAD7539E65}">
      <x14:conditionalFormattings>
        <x14:conditionalFormatting xmlns:xm="http://schemas.microsoft.com/office/excel/2006/main">
          <x14:cfRule type="expression" priority="1009" id="{81DA9699-17B3-4DE4-BA82-867645C2944C}">
            <xm:f>'Vendor Checklist'!$D$31='Vendor Checklist'!$AA$1</xm:f>
            <x14:dxf>
              <font>
                <color theme="0"/>
              </font>
            </x14:dxf>
          </x14:cfRule>
          <xm:sqref>C3:G3</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2">
    <tabColor theme="3"/>
    <pageSetUpPr fitToPage="1"/>
  </sheetPr>
  <dimension ref="A1:K184"/>
  <sheetViews>
    <sheetView showGridLines="0" zoomScale="115" zoomScaleNormal="115" workbookViewId="0">
      <pane ySplit="5" topLeftCell="A6" activePane="bottomLeft" state="frozen"/>
      <selection activeCell="C8" sqref="C8"/>
      <selection pane="bottomLeft" activeCell="C8" sqref="C8"/>
    </sheetView>
  </sheetViews>
  <sheetFormatPr defaultColWidth="0" defaultRowHeight="15" x14ac:dyDescent="0.25"/>
  <cols>
    <col min="1" max="1" width="3.7109375" style="34" customWidth="1"/>
    <col min="2" max="2" width="72.5703125" style="34" customWidth="1"/>
    <col min="3" max="5" width="12.7109375" style="34" customWidth="1"/>
    <col min="6" max="6" width="12.7109375" style="136" customWidth="1"/>
    <col min="7" max="7" width="66.7109375" style="34" customWidth="1"/>
    <col min="8" max="8" width="3.7109375" style="34" customWidth="1"/>
    <col min="9" max="11" width="0" style="34" hidden="1" customWidth="1"/>
    <col min="12" max="16384" width="9.140625" style="34" hidden="1"/>
  </cols>
  <sheetData>
    <row r="1" spans="2:7" ht="15.75" thickBot="1" x14ac:dyDescent="0.3"/>
    <row r="2" spans="2:7" s="19" customFormat="1" x14ac:dyDescent="0.25">
      <c r="B2" s="226" t="str">
        <f>'Vendor Checklist'!D6</f>
        <v>Service Provider Name</v>
      </c>
      <c r="C2" s="227"/>
      <c r="D2" s="227"/>
      <c r="E2" s="227"/>
      <c r="F2" s="227"/>
      <c r="G2" s="229"/>
    </row>
    <row r="3" spans="2:7" s="19" customFormat="1" ht="44.45" customHeight="1" x14ac:dyDescent="0.25">
      <c r="B3" s="20" t="s">
        <v>236</v>
      </c>
      <c r="C3" s="230" t="s">
        <v>237</v>
      </c>
      <c r="D3" s="231"/>
      <c r="E3" s="231"/>
      <c r="F3" s="231"/>
      <c r="G3" s="256"/>
    </row>
    <row r="4" spans="2:7" s="19" customFormat="1" x14ac:dyDescent="0.25">
      <c r="B4" s="257" t="s">
        <v>238</v>
      </c>
      <c r="C4" s="259" t="s">
        <v>239</v>
      </c>
      <c r="D4" s="260"/>
      <c r="E4" s="259" t="s">
        <v>240</v>
      </c>
      <c r="F4" s="260"/>
      <c r="G4" s="194"/>
    </row>
    <row r="5" spans="2:7" s="19" customFormat="1" x14ac:dyDescent="0.25">
      <c r="B5" s="258"/>
      <c r="C5" s="22" t="s">
        <v>241</v>
      </c>
      <c r="D5" s="22" t="s">
        <v>242</v>
      </c>
      <c r="E5" s="137" t="s">
        <v>243</v>
      </c>
      <c r="F5" s="22" t="s">
        <v>244</v>
      </c>
      <c r="G5" s="24" t="str">
        <f>'Proposal Summary'!E4</f>
        <v>Comments</v>
      </c>
    </row>
    <row r="6" spans="2:7" s="19" customFormat="1" x14ac:dyDescent="0.25">
      <c r="B6" s="138" t="s">
        <v>245</v>
      </c>
      <c r="C6" s="26"/>
      <c r="D6" s="26"/>
      <c r="E6" s="26"/>
      <c r="F6" s="26"/>
      <c r="G6" s="27"/>
    </row>
    <row r="7" spans="2:7" x14ac:dyDescent="0.25">
      <c r="B7" s="139" t="s">
        <v>246</v>
      </c>
      <c r="C7" s="140"/>
      <c r="D7" s="140"/>
      <c r="E7" s="141"/>
      <c r="F7" s="141"/>
      <c r="G7" s="142"/>
    </row>
    <row r="8" spans="2:7" ht="30" x14ac:dyDescent="0.25">
      <c r="B8" s="139" t="s">
        <v>247</v>
      </c>
      <c r="C8" s="140"/>
      <c r="D8" s="140"/>
      <c r="E8" s="141"/>
      <c r="F8" s="141"/>
      <c r="G8" s="142"/>
    </row>
    <row r="9" spans="2:7" ht="30" x14ac:dyDescent="0.25">
      <c r="B9" s="139" t="s">
        <v>248</v>
      </c>
      <c r="C9" s="140"/>
      <c r="D9" s="140"/>
      <c r="E9" s="141"/>
      <c r="F9" s="141"/>
      <c r="G9" s="142"/>
    </row>
    <row r="10" spans="2:7" ht="30" x14ac:dyDescent="0.25">
      <c r="B10" s="139" t="s">
        <v>249</v>
      </c>
      <c r="C10" s="140"/>
      <c r="D10" s="140"/>
      <c r="E10" s="141"/>
      <c r="F10" s="141"/>
      <c r="G10" s="142"/>
    </row>
    <row r="11" spans="2:7" x14ac:dyDescent="0.25">
      <c r="B11" s="139" t="s">
        <v>250</v>
      </c>
      <c r="C11" s="140"/>
      <c r="D11" s="140"/>
      <c r="E11" s="141"/>
      <c r="F11" s="141"/>
      <c r="G11" s="142"/>
    </row>
    <row r="12" spans="2:7" x14ac:dyDescent="0.25">
      <c r="B12" s="139" t="s">
        <v>251</v>
      </c>
      <c r="C12" s="140"/>
      <c r="D12" s="140"/>
      <c r="E12" s="141"/>
      <c r="F12" s="141"/>
      <c r="G12" s="142"/>
    </row>
    <row r="13" spans="2:7" ht="30" x14ac:dyDescent="0.25">
      <c r="B13" s="139" t="s">
        <v>252</v>
      </c>
      <c r="C13" s="140"/>
      <c r="D13" s="140"/>
      <c r="E13" s="141"/>
      <c r="F13" s="141"/>
      <c r="G13" s="142"/>
    </row>
    <row r="14" spans="2:7" ht="30" x14ac:dyDescent="0.25">
      <c r="B14" s="139" t="s">
        <v>253</v>
      </c>
      <c r="C14" s="140"/>
      <c r="D14" s="140"/>
      <c r="E14" s="141"/>
      <c r="F14" s="141"/>
      <c r="G14" s="142"/>
    </row>
    <row r="15" spans="2:7" ht="30" x14ac:dyDescent="0.25">
      <c r="B15" s="139" t="s">
        <v>254</v>
      </c>
      <c r="C15" s="140"/>
      <c r="D15" s="140"/>
      <c r="E15" s="141"/>
      <c r="F15" s="141"/>
      <c r="G15" s="142"/>
    </row>
    <row r="16" spans="2:7" ht="30" x14ac:dyDescent="0.25">
      <c r="B16" s="139" t="s">
        <v>255</v>
      </c>
      <c r="C16" s="140"/>
      <c r="D16" s="140"/>
      <c r="E16" s="141"/>
      <c r="F16" s="141"/>
      <c r="G16" s="142"/>
    </row>
    <row r="17" spans="2:7" ht="45" x14ac:dyDescent="0.25">
      <c r="B17" s="139" t="s">
        <v>256</v>
      </c>
      <c r="C17" s="140"/>
      <c r="D17" s="140"/>
      <c r="E17" s="141"/>
      <c r="F17" s="141"/>
      <c r="G17" s="142"/>
    </row>
    <row r="18" spans="2:7" x14ac:dyDescent="0.25">
      <c r="B18" s="139" t="s">
        <v>257</v>
      </c>
      <c r="C18" s="140"/>
      <c r="D18" s="140"/>
      <c r="E18" s="141"/>
      <c r="F18" s="141"/>
      <c r="G18" s="142"/>
    </row>
    <row r="19" spans="2:7" ht="30" x14ac:dyDescent="0.25">
      <c r="B19" s="139" t="s">
        <v>258</v>
      </c>
      <c r="C19" s="140"/>
      <c r="D19" s="140"/>
      <c r="E19" s="141"/>
      <c r="F19" s="141"/>
      <c r="G19" s="142"/>
    </row>
    <row r="20" spans="2:7" ht="30" x14ac:dyDescent="0.25">
      <c r="B20" s="139" t="s">
        <v>259</v>
      </c>
      <c r="C20" s="140"/>
      <c r="D20" s="140"/>
      <c r="E20" s="141"/>
      <c r="F20" s="141"/>
      <c r="G20" s="142"/>
    </row>
    <row r="21" spans="2:7" ht="30" x14ac:dyDescent="0.25">
      <c r="B21" s="139" t="s">
        <v>260</v>
      </c>
      <c r="C21" s="140"/>
      <c r="D21" s="140"/>
      <c r="E21" s="141"/>
      <c r="F21" s="141"/>
      <c r="G21" s="142"/>
    </row>
    <row r="22" spans="2:7" ht="30" x14ac:dyDescent="0.25">
      <c r="B22" s="139" t="s">
        <v>261</v>
      </c>
      <c r="C22" s="140"/>
      <c r="D22" s="140"/>
      <c r="E22" s="141"/>
      <c r="F22" s="141"/>
      <c r="G22" s="142"/>
    </row>
    <row r="23" spans="2:7" ht="30" x14ac:dyDescent="0.25">
      <c r="B23" s="139" t="s">
        <v>262</v>
      </c>
      <c r="C23" s="140"/>
      <c r="D23" s="140"/>
      <c r="E23" s="141"/>
      <c r="F23" s="141"/>
      <c r="G23" s="142"/>
    </row>
    <row r="24" spans="2:7" x14ac:dyDescent="0.25">
      <c r="B24" s="143" t="s">
        <v>263</v>
      </c>
      <c r="C24" s="144"/>
      <c r="D24" s="144"/>
      <c r="E24" s="145"/>
      <c r="F24" s="145"/>
      <c r="G24" s="146"/>
    </row>
    <row r="25" spans="2:7" x14ac:dyDescent="0.25">
      <c r="B25" s="139" t="s">
        <v>264</v>
      </c>
      <c r="C25" s="140"/>
      <c r="D25" s="140"/>
      <c r="E25" s="141"/>
      <c r="F25" s="141"/>
      <c r="G25" s="142"/>
    </row>
    <row r="26" spans="2:7" x14ac:dyDescent="0.25">
      <c r="B26" s="139" t="s">
        <v>265</v>
      </c>
      <c r="C26" s="140"/>
      <c r="D26" s="140"/>
      <c r="E26" s="141"/>
      <c r="F26" s="141"/>
      <c r="G26" s="142"/>
    </row>
    <row r="27" spans="2:7" ht="30" x14ac:dyDescent="0.25">
      <c r="B27" s="139" t="s">
        <v>266</v>
      </c>
      <c r="C27" s="140"/>
      <c r="D27" s="140"/>
      <c r="E27" s="141"/>
      <c r="F27" s="141"/>
      <c r="G27" s="142"/>
    </row>
    <row r="28" spans="2:7" ht="30" x14ac:dyDescent="0.25">
      <c r="B28" s="139" t="s">
        <v>267</v>
      </c>
      <c r="C28" s="140"/>
      <c r="D28" s="140"/>
      <c r="E28" s="141"/>
      <c r="F28" s="141"/>
      <c r="G28" s="142"/>
    </row>
    <row r="29" spans="2:7" x14ac:dyDescent="0.25">
      <c r="B29" s="139" t="s">
        <v>268</v>
      </c>
      <c r="C29" s="140"/>
      <c r="D29" s="140"/>
      <c r="E29" s="141"/>
      <c r="F29" s="141"/>
      <c r="G29" s="142"/>
    </row>
    <row r="30" spans="2:7" ht="30" x14ac:dyDescent="0.25">
      <c r="B30" s="139" t="s">
        <v>269</v>
      </c>
      <c r="C30" s="140"/>
      <c r="D30" s="140"/>
      <c r="E30" s="141"/>
      <c r="F30" s="141"/>
      <c r="G30" s="142"/>
    </row>
    <row r="31" spans="2:7" x14ac:dyDescent="0.25">
      <c r="B31" s="139" t="s">
        <v>270</v>
      </c>
      <c r="C31" s="140"/>
      <c r="D31" s="140"/>
      <c r="E31" s="141"/>
      <c r="F31" s="141"/>
      <c r="G31" s="142"/>
    </row>
    <row r="32" spans="2:7" x14ac:dyDescent="0.25">
      <c r="B32" s="139" t="s">
        <v>271</v>
      </c>
      <c r="C32" s="140"/>
      <c r="D32" s="140"/>
      <c r="E32" s="141"/>
      <c r="F32" s="141"/>
      <c r="G32" s="142"/>
    </row>
    <row r="33" spans="2:7" x14ac:dyDescent="0.25">
      <c r="B33" s="139" t="s">
        <v>272</v>
      </c>
      <c r="C33" s="140"/>
      <c r="D33" s="140"/>
      <c r="E33" s="141"/>
      <c r="F33" s="141"/>
      <c r="G33" s="142"/>
    </row>
    <row r="34" spans="2:7" x14ac:dyDescent="0.25">
      <c r="B34" s="147" t="s">
        <v>273</v>
      </c>
      <c r="C34" s="148"/>
      <c r="D34" s="148"/>
      <c r="E34" s="149"/>
      <c r="F34" s="149"/>
      <c r="G34" s="150"/>
    </row>
    <row r="35" spans="2:7" x14ac:dyDescent="0.25">
      <c r="B35" s="139" t="s">
        <v>274</v>
      </c>
      <c r="C35" s="140"/>
      <c r="D35" s="140"/>
      <c r="E35" s="141"/>
      <c r="F35" s="141"/>
      <c r="G35" s="142"/>
    </row>
    <row r="36" spans="2:7" x14ac:dyDescent="0.25">
      <c r="B36" s="139" t="s">
        <v>275</v>
      </c>
      <c r="C36" s="140"/>
      <c r="D36" s="140"/>
      <c r="E36" s="141"/>
      <c r="F36" s="141"/>
      <c r="G36" s="142"/>
    </row>
    <row r="37" spans="2:7" x14ac:dyDescent="0.25">
      <c r="B37" s="139" t="s">
        <v>276</v>
      </c>
      <c r="C37" s="140"/>
      <c r="D37" s="140"/>
      <c r="E37" s="141"/>
      <c r="F37" s="141"/>
      <c r="G37" s="142"/>
    </row>
    <row r="38" spans="2:7" x14ac:dyDescent="0.25">
      <c r="B38" s="139" t="s">
        <v>277</v>
      </c>
      <c r="C38" s="140"/>
      <c r="D38" s="140"/>
      <c r="E38" s="141"/>
      <c r="F38" s="141"/>
      <c r="G38" s="142"/>
    </row>
    <row r="39" spans="2:7" x14ac:dyDescent="0.25">
      <c r="B39" s="139" t="s">
        <v>278</v>
      </c>
      <c r="C39" s="140"/>
      <c r="D39" s="140"/>
      <c r="E39" s="141"/>
      <c r="F39" s="141"/>
      <c r="G39" s="142"/>
    </row>
    <row r="40" spans="2:7" x14ac:dyDescent="0.25">
      <c r="B40" s="139" t="s">
        <v>279</v>
      </c>
      <c r="C40" s="140"/>
      <c r="D40" s="140"/>
      <c r="E40" s="141"/>
      <c r="F40" s="141"/>
      <c r="G40" s="142"/>
    </row>
    <row r="41" spans="2:7" x14ac:dyDescent="0.25">
      <c r="B41" s="139" t="s">
        <v>280</v>
      </c>
      <c r="C41" s="140"/>
      <c r="D41" s="140"/>
      <c r="E41" s="141"/>
      <c r="F41" s="141"/>
      <c r="G41" s="142"/>
    </row>
    <row r="42" spans="2:7" x14ac:dyDescent="0.25">
      <c r="B42" s="139" t="s">
        <v>281</v>
      </c>
      <c r="C42" s="140"/>
      <c r="D42" s="140"/>
      <c r="E42" s="141"/>
      <c r="F42" s="141"/>
      <c r="G42" s="142"/>
    </row>
    <row r="43" spans="2:7" x14ac:dyDescent="0.25">
      <c r="B43" s="139" t="s">
        <v>282</v>
      </c>
      <c r="C43" s="140"/>
      <c r="D43" s="140"/>
      <c r="E43" s="141"/>
      <c r="F43" s="141"/>
      <c r="G43" s="142"/>
    </row>
    <row r="44" spans="2:7" x14ac:dyDescent="0.25">
      <c r="B44" s="139" t="s">
        <v>283</v>
      </c>
      <c r="C44" s="140"/>
      <c r="D44" s="140"/>
      <c r="E44" s="141"/>
      <c r="F44" s="141"/>
      <c r="G44" s="142"/>
    </row>
    <row r="45" spans="2:7" x14ac:dyDescent="0.25">
      <c r="B45" s="139" t="s">
        <v>284</v>
      </c>
      <c r="C45" s="140"/>
      <c r="D45" s="140"/>
      <c r="E45" s="141"/>
      <c r="F45" s="141"/>
      <c r="G45" s="142"/>
    </row>
    <row r="46" spans="2:7" x14ac:dyDescent="0.25">
      <c r="B46" s="139" t="s">
        <v>285</v>
      </c>
      <c r="C46" s="140"/>
      <c r="D46" s="140"/>
      <c r="E46" s="141"/>
      <c r="F46" s="141"/>
      <c r="G46" s="142"/>
    </row>
    <row r="47" spans="2:7" ht="30" x14ac:dyDescent="0.25">
      <c r="B47" s="139" t="s">
        <v>286</v>
      </c>
      <c r="C47" s="140"/>
      <c r="D47" s="140"/>
      <c r="E47" s="141"/>
      <c r="F47" s="141"/>
      <c r="G47" s="142"/>
    </row>
    <row r="48" spans="2:7" x14ac:dyDescent="0.25">
      <c r="B48" s="151" t="s">
        <v>287</v>
      </c>
      <c r="C48" s="152"/>
      <c r="D48" s="152"/>
      <c r="E48" s="153"/>
      <c r="F48" s="153"/>
      <c r="G48" s="154"/>
    </row>
    <row r="49" spans="2:7" ht="30" x14ac:dyDescent="0.25">
      <c r="B49" s="139" t="s">
        <v>288</v>
      </c>
      <c r="C49" s="140"/>
      <c r="D49" s="140"/>
      <c r="E49" s="141"/>
      <c r="F49" s="141"/>
      <c r="G49" s="142"/>
    </row>
    <row r="50" spans="2:7" ht="30" x14ac:dyDescent="0.25">
      <c r="B50" s="139" t="s">
        <v>289</v>
      </c>
      <c r="C50" s="140"/>
      <c r="D50" s="140"/>
      <c r="E50" s="141"/>
      <c r="F50" s="141"/>
      <c r="G50" s="142"/>
    </row>
    <row r="51" spans="2:7" x14ac:dyDescent="0.25">
      <c r="B51" s="139" t="s">
        <v>290</v>
      </c>
      <c r="C51" s="140"/>
      <c r="D51" s="140"/>
      <c r="E51" s="141"/>
      <c r="F51" s="141"/>
      <c r="G51" s="142"/>
    </row>
    <row r="52" spans="2:7" x14ac:dyDescent="0.25">
      <c r="B52" s="139" t="s">
        <v>291</v>
      </c>
      <c r="C52" s="140"/>
      <c r="D52" s="140"/>
      <c r="E52" s="141"/>
      <c r="F52" s="141"/>
      <c r="G52" s="142"/>
    </row>
    <row r="53" spans="2:7" x14ac:dyDescent="0.25">
      <c r="B53" s="139" t="s">
        <v>292</v>
      </c>
      <c r="C53" s="140"/>
      <c r="D53" s="140"/>
      <c r="E53" s="141"/>
      <c r="F53" s="141"/>
      <c r="G53" s="142"/>
    </row>
    <row r="54" spans="2:7" x14ac:dyDescent="0.25">
      <c r="B54" s="155" t="s">
        <v>293</v>
      </c>
      <c r="C54" s="156"/>
      <c r="D54" s="156"/>
      <c r="E54" s="157"/>
      <c r="F54" s="157"/>
      <c r="G54" s="158"/>
    </row>
    <row r="55" spans="2:7" ht="30" x14ac:dyDescent="0.25">
      <c r="B55" s="139" t="s">
        <v>294</v>
      </c>
      <c r="C55" s="140"/>
      <c r="D55" s="140"/>
      <c r="E55" s="141"/>
      <c r="F55" s="141"/>
      <c r="G55" s="142"/>
    </row>
    <row r="56" spans="2:7" ht="30" x14ac:dyDescent="0.25">
      <c r="B56" s="139" t="s">
        <v>295</v>
      </c>
      <c r="C56" s="140"/>
      <c r="D56" s="140"/>
      <c r="E56" s="141"/>
      <c r="F56" s="141"/>
      <c r="G56" s="142"/>
    </row>
    <row r="57" spans="2:7" ht="45" x14ac:dyDescent="0.25">
      <c r="B57" s="139" t="s">
        <v>296</v>
      </c>
      <c r="C57" s="140"/>
      <c r="D57" s="140"/>
      <c r="E57" s="141"/>
      <c r="F57" s="141"/>
      <c r="G57" s="142"/>
    </row>
    <row r="58" spans="2:7" x14ac:dyDescent="0.25">
      <c r="B58" s="139" t="s">
        <v>297</v>
      </c>
      <c r="C58" s="140"/>
      <c r="D58" s="140"/>
      <c r="E58" s="141"/>
      <c r="F58" s="141"/>
      <c r="G58" s="142"/>
    </row>
    <row r="59" spans="2:7" x14ac:dyDescent="0.25">
      <c r="B59" s="139" t="s">
        <v>298</v>
      </c>
      <c r="C59" s="140"/>
      <c r="D59" s="140"/>
      <c r="E59" s="141"/>
      <c r="F59" s="141"/>
      <c r="G59" s="142"/>
    </row>
    <row r="60" spans="2:7" ht="30" x14ac:dyDescent="0.25">
      <c r="B60" s="139" t="s">
        <v>299</v>
      </c>
      <c r="C60" s="140"/>
      <c r="D60" s="140"/>
      <c r="E60" s="141"/>
      <c r="F60" s="141"/>
      <c r="G60" s="142"/>
    </row>
    <row r="61" spans="2:7" ht="30" x14ac:dyDescent="0.25">
      <c r="B61" s="139" t="s">
        <v>300</v>
      </c>
      <c r="C61" s="140"/>
      <c r="D61" s="140"/>
      <c r="E61" s="141"/>
      <c r="F61" s="141"/>
      <c r="G61" s="142"/>
    </row>
    <row r="62" spans="2:7" ht="30" x14ac:dyDescent="0.25">
      <c r="B62" s="139" t="s">
        <v>301</v>
      </c>
      <c r="C62" s="140"/>
      <c r="D62" s="140"/>
      <c r="E62" s="141"/>
      <c r="F62" s="141"/>
      <c r="G62" s="142"/>
    </row>
    <row r="63" spans="2:7" ht="45" x14ac:dyDescent="0.25">
      <c r="B63" s="139" t="s">
        <v>302</v>
      </c>
      <c r="C63" s="140"/>
      <c r="D63" s="140"/>
      <c r="E63" s="141"/>
      <c r="F63" s="141"/>
      <c r="G63" s="142"/>
    </row>
    <row r="64" spans="2:7" x14ac:dyDescent="0.25">
      <c r="B64" s="139" t="s">
        <v>303</v>
      </c>
      <c r="C64" s="140"/>
      <c r="D64" s="140"/>
      <c r="E64" s="141"/>
      <c r="F64" s="141"/>
      <c r="G64" s="142"/>
    </row>
    <row r="65" spans="2:7" x14ac:dyDescent="0.25">
      <c r="B65" s="139" t="s">
        <v>304</v>
      </c>
      <c r="C65" s="140"/>
      <c r="D65" s="140"/>
      <c r="E65" s="141"/>
      <c r="F65" s="141"/>
      <c r="G65" s="142"/>
    </row>
    <row r="66" spans="2:7" x14ac:dyDescent="0.25">
      <c r="B66" s="139" t="s">
        <v>305</v>
      </c>
      <c r="C66" s="140"/>
      <c r="D66" s="140"/>
      <c r="E66" s="141"/>
      <c r="F66" s="141"/>
      <c r="G66" s="142"/>
    </row>
    <row r="67" spans="2:7" ht="30" x14ac:dyDescent="0.25">
      <c r="B67" s="139" t="s">
        <v>306</v>
      </c>
      <c r="C67" s="140"/>
      <c r="D67" s="140"/>
      <c r="E67" s="141"/>
      <c r="F67" s="141"/>
      <c r="G67" s="142"/>
    </row>
    <row r="68" spans="2:7" x14ac:dyDescent="0.25">
      <c r="B68" s="159" t="s">
        <v>307</v>
      </c>
      <c r="C68" s="160"/>
      <c r="D68" s="160"/>
      <c r="E68" s="161"/>
      <c r="F68" s="161"/>
      <c r="G68" s="162"/>
    </row>
    <row r="69" spans="2:7" x14ac:dyDescent="0.25">
      <c r="B69" s="139" t="s">
        <v>308</v>
      </c>
      <c r="C69" s="140"/>
      <c r="D69" s="140"/>
      <c r="E69" s="141"/>
      <c r="F69" s="141"/>
      <c r="G69" s="142"/>
    </row>
    <row r="70" spans="2:7" ht="30" x14ac:dyDescent="0.25">
      <c r="B70" s="139" t="s">
        <v>309</v>
      </c>
      <c r="C70" s="140"/>
      <c r="D70" s="140"/>
      <c r="E70" s="141"/>
      <c r="F70" s="141"/>
      <c r="G70" s="142"/>
    </row>
    <row r="71" spans="2:7" ht="30" x14ac:dyDescent="0.25">
      <c r="B71" s="139" t="s">
        <v>310</v>
      </c>
      <c r="C71" s="140"/>
      <c r="D71" s="140"/>
      <c r="E71" s="141"/>
      <c r="F71" s="141"/>
      <c r="G71" s="142"/>
    </row>
    <row r="72" spans="2:7" ht="30" x14ac:dyDescent="0.25">
      <c r="B72" s="139" t="s">
        <v>311</v>
      </c>
      <c r="C72" s="140"/>
      <c r="D72" s="140"/>
      <c r="E72" s="141"/>
      <c r="F72" s="141"/>
      <c r="G72" s="142"/>
    </row>
    <row r="73" spans="2:7" ht="30" x14ac:dyDescent="0.25">
      <c r="B73" s="139" t="s">
        <v>312</v>
      </c>
      <c r="C73" s="140"/>
      <c r="D73" s="140"/>
      <c r="E73" s="141"/>
      <c r="F73" s="141"/>
      <c r="G73" s="142"/>
    </row>
    <row r="74" spans="2:7" x14ac:dyDescent="0.25">
      <c r="B74" s="139" t="s">
        <v>313</v>
      </c>
      <c r="C74" s="140"/>
      <c r="D74" s="140"/>
      <c r="E74" s="141"/>
      <c r="F74" s="141"/>
      <c r="G74" s="142"/>
    </row>
    <row r="75" spans="2:7" ht="30" x14ac:dyDescent="0.25">
      <c r="B75" s="139" t="s">
        <v>314</v>
      </c>
      <c r="C75" s="140"/>
      <c r="D75" s="140"/>
      <c r="E75" s="141"/>
      <c r="F75" s="141"/>
      <c r="G75" s="142"/>
    </row>
    <row r="76" spans="2:7" ht="30" x14ac:dyDescent="0.25">
      <c r="B76" s="139" t="s">
        <v>315</v>
      </c>
      <c r="C76" s="140"/>
      <c r="D76" s="140"/>
      <c r="E76" s="141"/>
      <c r="F76" s="141"/>
      <c r="G76" s="142"/>
    </row>
    <row r="77" spans="2:7" x14ac:dyDescent="0.25">
      <c r="B77" s="139" t="s">
        <v>316</v>
      </c>
      <c r="C77" s="140"/>
      <c r="D77" s="140"/>
      <c r="E77" s="141"/>
      <c r="F77" s="141"/>
      <c r="G77" s="142"/>
    </row>
    <row r="78" spans="2:7" x14ac:dyDescent="0.25">
      <c r="B78" s="139" t="s">
        <v>317</v>
      </c>
      <c r="C78" s="140"/>
      <c r="D78" s="140"/>
      <c r="E78" s="141"/>
      <c r="F78" s="141"/>
      <c r="G78" s="142"/>
    </row>
    <row r="79" spans="2:7" ht="30" x14ac:dyDescent="0.25">
      <c r="B79" s="139" t="s">
        <v>318</v>
      </c>
      <c r="C79" s="140"/>
      <c r="D79" s="140"/>
      <c r="E79" s="141"/>
      <c r="F79" s="141"/>
      <c r="G79" s="142"/>
    </row>
    <row r="80" spans="2:7" x14ac:dyDescent="0.25">
      <c r="B80" s="139" t="s">
        <v>319</v>
      </c>
      <c r="C80" s="140"/>
      <c r="D80" s="140"/>
      <c r="E80" s="141"/>
      <c r="F80" s="141"/>
      <c r="G80" s="142"/>
    </row>
    <row r="81" spans="2:7" x14ac:dyDescent="0.25">
      <c r="B81" s="139" t="s">
        <v>320</v>
      </c>
      <c r="C81" s="140"/>
      <c r="D81" s="140"/>
      <c r="E81" s="141"/>
      <c r="F81" s="141"/>
      <c r="G81" s="142"/>
    </row>
    <row r="82" spans="2:7" x14ac:dyDescent="0.25">
      <c r="B82" s="139" t="s">
        <v>321</v>
      </c>
      <c r="C82" s="140"/>
      <c r="D82" s="140"/>
      <c r="E82" s="141"/>
      <c r="F82" s="141"/>
      <c r="G82" s="142"/>
    </row>
    <row r="83" spans="2:7" x14ac:dyDescent="0.25">
      <c r="B83" s="139" t="s">
        <v>322</v>
      </c>
      <c r="C83" s="140"/>
      <c r="D83" s="140"/>
      <c r="E83" s="141"/>
      <c r="F83" s="141"/>
      <c r="G83" s="142"/>
    </row>
    <row r="84" spans="2:7" x14ac:dyDescent="0.25">
      <c r="B84" s="139" t="s">
        <v>323</v>
      </c>
      <c r="C84" s="140"/>
      <c r="D84" s="140"/>
      <c r="E84" s="141"/>
      <c r="F84" s="141"/>
      <c r="G84" s="142"/>
    </row>
    <row r="85" spans="2:7" x14ac:dyDescent="0.25">
      <c r="B85" s="139" t="s">
        <v>324</v>
      </c>
      <c r="C85" s="140"/>
      <c r="D85" s="140"/>
      <c r="E85" s="141"/>
      <c r="F85" s="141"/>
      <c r="G85" s="142"/>
    </row>
    <row r="86" spans="2:7" x14ac:dyDescent="0.25">
      <c r="B86" s="139" t="s">
        <v>325</v>
      </c>
      <c r="C86" s="140"/>
      <c r="D86" s="140"/>
      <c r="E86" s="141"/>
      <c r="F86" s="141"/>
      <c r="G86" s="142"/>
    </row>
    <row r="87" spans="2:7" ht="30" x14ac:dyDescent="0.25">
      <c r="B87" s="139" t="s">
        <v>326</v>
      </c>
      <c r="C87" s="140"/>
      <c r="D87" s="140"/>
      <c r="E87" s="141"/>
      <c r="F87" s="141"/>
      <c r="G87" s="142"/>
    </row>
    <row r="88" spans="2:7" x14ac:dyDescent="0.25">
      <c r="B88" s="139" t="s">
        <v>327</v>
      </c>
      <c r="C88" s="140"/>
      <c r="D88" s="140"/>
      <c r="E88" s="141"/>
      <c r="F88" s="141"/>
      <c r="G88" s="142"/>
    </row>
    <row r="89" spans="2:7" x14ac:dyDescent="0.25">
      <c r="B89" s="143" t="s">
        <v>328</v>
      </c>
      <c r="C89" s="163"/>
      <c r="D89" s="163"/>
      <c r="E89" s="164"/>
      <c r="F89" s="164"/>
      <c r="G89" s="165"/>
    </row>
    <row r="90" spans="2:7" x14ac:dyDescent="0.25">
      <c r="B90" s="139" t="s">
        <v>329</v>
      </c>
      <c r="C90" s="140"/>
      <c r="D90" s="140"/>
      <c r="E90" s="141"/>
      <c r="F90" s="141"/>
      <c r="G90" s="142"/>
    </row>
    <row r="91" spans="2:7" x14ac:dyDescent="0.25">
      <c r="B91" s="139" t="s">
        <v>330</v>
      </c>
      <c r="C91" s="140"/>
      <c r="D91" s="140"/>
      <c r="E91" s="141"/>
      <c r="F91" s="141"/>
      <c r="G91" s="142"/>
    </row>
    <row r="92" spans="2:7" x14ac:dyDescent="0.25">
      <c r="B92" s="139" t="s">
        <v>331</v>
      </c>
      <c r="C92" s="140"/>
      <c r="D92" s="140"/>
      <c r="E92" s="141"/>
      <c r="F92" s="141"/>
      <c r="G92" s="142"/>
    </row>
    <row r="93" spans="2:7" x14ac:dyDescent="0.25">
      <c r="B93" s="139" t="s">
        <v>332</v>
      </c>
      <c r="C93" s="140"/>
      <c r="D93" s="140"/>
      <c r="E93" s="141"/>
      <c r="F93" s="141"/>
      <c r="G93" s="142"/>
    </row>
    <row r="94" spans="2:7" ht="30" x14ac:dyDescent="0.25">
      <c r="B94" s="139" t="s">
        <v>333</v>
      </c>
      <c r="C94" s="140"/>
      <c r="D94" s="140"/>
      <c r="E94" s="141"/>
      <c r="F94" s="141"/>
      <c r="G94" s="142"/>
    </row>
    <row r="95" spans="2:7" ht="30" x14ac:dyDescent="0.25">
      <c r="B95" s="139" t="s">
        <v>334</v>
      </c>
      <c r="C95" s="140"/>
      <c r="D95" s="140"/>
      <c r="E95" s="141"/>
      <c r="F95" s="141"/>
      <c r="G95" s="142"/>
    </row>
    <row r="96" spans="2:7" x14ac:dyDescent="0.25">
      <c r="B96" s="147" t="s">
        <v>335</v>
      </c>
      <c r="C96" s="148"/>
      <c r="D96" s="148"/>
      <c r="E96" s="149"/>
      <c r="F96" s="149"/>
      <c r="G96" s="150"/>
    </row>
    <row r="97" spans="2:7" x14ac:dyDescent="0.25">
      <c r="B97" s="139" t="s">
        <v>336</v>
      </c>
      <c r="C97" s="140"/>
      <c r="D97" s="140"/>
      <c r="E97" s="141"/>
      <c r="F97" s="141"/>
      <c r="G97" s="142"/>
    </row>
    <row r="98" spans="2:7" x14ac:dyDescent="0.25">
      <c r="B98" s="139" t="s">
        <v>337</v>
      </c>
      <c r="C98" s="140"/>
      <c r="D98" s="140"/>
      <c r="E98" s="141"/>
      <c r="F98" s="141"/>
      <c r="G98" s="142"/>
    </row>
    <row r="99" spans="2:7" ht="30" x14ac:dyDescent="0.25">
      <c r="B99" s="139" t="s">
        <v>338</v>
      </c>
      <c r="C99" s="140"/>
      <c r="D99" s="140"/>
      <c r="E99" s="141"/>
      <c r="F99" s="141"/>
      <c r="G99" s="142"/>
    </row>
    <row r="100" spans="2:7" ht="30" x14ac:dyDescent="0.25">
      <c r="B100" s="139" t="s">
        <v>339</v>
      </c>
      <c r="C100" s="140"/>
      <c r="D100" s="140"/>
      <c r="E100" s="141"/>
      <c r="F100" s="141"/>
      <c r="G100" s="142"/>
    </row>
    <row r="101" spans="2:7" x14ac:dyDescent="0.25">
      <c r="B101" s="139" t="s">
        <v>340</v>
      </c>
      <c r="C101" s="140"/>
      <c r="D101" s="140"/>
      <c r="E101" s="141"/>
      <c r="F101" s="141"/>
      <c r="G101" s="142"/>
    </row>
    <row r="102" spans="2:7" x14ac:dyDescent="0.25">
      <c r="B102" s="139" t="s">
        <v>341</v>
      </c>
      <c r="C102" s="140"/>
      <c r="D102" s="140"/>
      <c r="E102" s="141"/>
      <c r="F102" s="141"/>
      <c r="G102" s="142"/>
    </row>
    <row r="103" spans="2:7" x14ac:dyDescent="0.25">
      <c r="B103" s="139" t="s">
        <v>342</v>
      </c>
      <c r="C103" s="140"/>
      <c r="D103" s="140"/>
      <c r="E103" s="141"/>
      <c r="F103" s="141"/>
      <c r="G103" s="142"/>
    </row>
    <row r="104" spans="2:7" ht="30" x14ac:dyDescent="0.25">
      <c r="B104" s="139" t="s">
        <v>343</v>
      </c>
      <c r="C104" s="140"/>
      <c r="D104" s="140"/>
      <c r="E104" s="141"/>
      <c r="F104" s="141"/>
      <c r="G104" s="142"/>
    </row>
    <row r="105" spans="2:7" ht="30" x14ac:dyDescent="0.25">
      <c r="B105" s="139" t="s">
        <v>344</v>
      </c>
      <c r="C105" s="140"/>
      <c r="D105" s="140"/>
      <c r="E105" s="141"/>
      <c r="F105" s="141"/>
      <c r="G105" s="142"/>
    </row>
    <row r="106" spans="2:7" x14ac:dyDescent="0.25">
      <c r="B106" s="139" t="s">
        <v>345</v>
      </c>
      <c r="C106" s="140"/>
      <c r="D106" s="140"/>
      <c r="E106" s="141"/>
      <c r="F106" s="141"/>
      <c r="G106" s="142"/>
    </row>
    <row r="107" spans="2:7" ht="30" x14ac:dyDescent="0.25">
      <c r="B107" s="139" t="s">
        <v>346</v>
      </c>
      <c r="C107" s="140"/>
      <c r="D107" s="140"/>
      <c r="E107" s="141"/>
      <c r="F107" s="141"/>
      <c r="G107" s="142"/>
    </row>
    <row r="108" spans="2:7" ht="30" x14ac:dyDescent="0.25">
      <c r="B108" s="139" t="s">
        <v>347</v>
      </c>
      <c r="C108" s="140"/>
      <c r="D108" s="140"/>
      <c r="E108" s="141"/>
      <c r="F108" s="141"/>
      <c r="G108" s="142"/>
    </row>
    <row r="109" spans="2:7" x14ac:dyDescent="0.25">
      <c r="B109" s="166" t="s">
        <v>348</v>
      </c>
      <c r="C109" s="167"/>
      <c r="D109" s="167"/>
      <c r="E109" s="168"/>
      <c r="F109" s="168"/>
      <c r="G109" s="169"/>
    </row>
    <row r="110" spans="2:7" x14ac:dyDescent="0.25">
      <c r="B110" s="139" t="s">
        <v>349</v>
      </c>
      <c r="C110" s="140"/>
      <c r="D110" s="140"/>
      <c r="E110" s="141"/>
      <c r="F110" s="141"/>
      <c r="G110" s="142"/>
    </row>
    <row r="111" spans="2:7" x14ac:dyDescent="0.25">
      <c r="B111" s="139" t="s">
        <v>350</v>
      </c>
      <c r="C111" s="140"/>
      <c r="D111" s="140"/>
      <c r="E111" s="141"/>
      <c r="F111" s="141"/>
      <c r="G111" s="142"/>
    </row>
    <row r="112" spans="2:7" x14ac:dyDescent="0.25">
      <c r="B112" s="139" t="s">
        <v>351</v>
      </c>
      <c r="C112" s="140"/>
      <c r="D112" s="140"/>
      <c r="E112" s="141"/>
      <c r="F112" s="141"/>
      <c r="G112" s="142"/>
    </row>
    <row r="113" spans="2:7" ht="45" x14ac:dyDescent="0.25">
      <c r="B113" s="139" t="s">
        <v>352</v>
      </c>
      <c r="C113" s="140"/>
      <c r="D113" s="140"/>
      <c r="E113" s="141"/>
      <c r="F113" s="141"/>
      <c r="G113" s="142"/>
    </row>
    <row r="114" spans="2:7" x14ac:dyDescent="0.25">
      <c r="B114" s="139" t="s">
        <v>353</v>
      </c>
      <c r="C114" s="140"/>
      <c r="D114" s="140"/>
      <c r="E114" s="141"/>
      <c r="F114" s="141"/>
      <c r="G114" s="142"/>
    </row>
    <row r="115" spans="2:7" x14ac:dyDescent="0.25">
      <c r="B115" s="139" t="s">
        <v>354</v>
      </c>
      <c r="C115" s="140"/>
      <c r="D115" s="140"/>
      <c r="E115" s="141"/>
      <c r="F115" s="141"/>
      <c r="G115" s="142"/>
    </row>
    <row r="116" spans="2:7" x14ac:dyDescent="0.25">
      <c r="B116" s="139" t="s">
        <v>355</v>
      </c>
      <c r="C116" s="140"/>
      <c r="D116" s="140"/>
      <c r="E116" s="141"/>
      <c r="F116" s="141"/>
      <c r="G116" s="142"/>
    </row>
    <row r="117" spans="2:7" x14ac:dyDescent="0.25">
      <c r="B117" s="139" t="s">
        <v>356</v>
      </c>
      <c r="C117" s="140"/>
      <c r="D117" s="140"/>
      <c r="E117" s="141"/>
      <c r="F117" s="141"/>
      <c r="G117" s="142"/>
    </row>
    <row r="118" spans="2:7" x14ac:dyDescent="0.25">
      <c r="B118" s="155" t="s">
        <v>357</v>
      </c>
      <c r="C118" s="156"/>
      <c r="D118" s="156"/>
      <c r="E118" s="157"/>
      <c r="F118" s="157"/>
      <c r="G118" s="158"/>
    </row>
    <row r="119" spans="2:7" x14ac:dyDescent="0.25">
      <c r="B119" s="139" t="s">
        <v>358</v>
      </c>
      <c r="C119" s="140"/>
      <c r="D119" s="140"/>
      <c r="E119" s="141"/>
      <c r="F119" s="141"/>
      <c r="G119" s="142"/>
    </row>
    <row r="120" spans="2:7" x14ac:dyDescent="0.25">
      <c r="B120" s="139" t="s">
        <v>359</v>
      </c>
      <c r="C120" s="140"/>
      <c r="D120" s="140"/>
      <c r="E120" s="141"/>
      <c r="F120" s="141"/>
      <c r="G120" s="142"/>
    </row>
    <row r="121" spans="2:7" ht="30" x14ac:dyDescent="0.25">
      <c r="B121" s="139" t="s">
        <v>360</v>
      </c>
      <c r="C121" s="140"/>
      <c r="D121" s="140"/>
      <c r="E121" s="141"/>
      <c r="F121" s="141"/>
      <c r="G121" s="142"/>
    </row>
    <row r="122" spans="2:7" x14ac:dyDescent="0.25">
      <c r="B122" s="159" t="s">
        <v>361</v>
      </c>
      <c r="C122" s="160"/>
      <c r="D122" s="160"/>
      <c r="E122" s="161"/>
      <c r="F122" s="161"/>
      <c r="G122" s="162"/>
    </row>
    <row r="123" spans="2:7" x14ac:dyDescent="0.25">
      <c r="B123" s="139" t="s">
        <v>362</v>
      </c>
      <c r="C123" s="140"/>
      <c r="D123" s="140"/>
      <c r="E123" s="141"/>
      <c r="F123" s="141"/>
      <c r="G123" s="142"/>
    </row>
    <row r="124" spans="2:7" x14ac:dyDescent="0.25">
      <c r="B124" s="139" t="s">
        <v>363</v>
      </c>
      <c r="C124" s="140"/>
      <c r="D124" s="140"/>
      <c r="E124" s="141"/>
      <c r="F124" s="141"/>
      <c r="G124" s="142"/>
    </row>
    <row r="125" spans="2:7" x14ac:dyDescent="0.25">
      <c r="B125" s="139" t="s">
        <v>364</v>
      </c>
      <c r="C125" s="140"/>
      <c r="D125" s="140"/>
      <c r="E125" s="141"/>
      <c r="F125" s="141"/>
      <c r="G125" s="142"/>
    </row>
    <row r="126" spans="2:7" ht="30" x14ac:dyDescent="0.25">
      <c r="B126" s="139" t="s">
        <v>365</v>
      </c>
      <c r="C126" s="140"/>
      <c r="D126" s="140"/>
      <c r="E126" s="141"/>
      <c r="F126" s="141"/>
      <c r="G126" s="142"/>
    </row>
    <row r="127" spans="2:7" x14ac:dyDescent="0.25">
      <c r="B127" s="139" t="s">
        <v>366</v>
      </c>
      <c r="C127" s="140"/>
      <c r="D127" s="140"/>
      <c r="E127" s="141"/>
      <c r="F127" s="141"/>
      <c r="G127" s="142"/>
    </row>
    <row r="128" spans="2:7" ht="30" x14ac:dyDescent="0.25">
      <c r="B128" s="139" t="s">
        <v>367</v>
      </c>
      <c r="C128" s="140"/>
      <c r="D128" s="140"/>
      <c r="E128" s="141"/>
      <c r="F128" s="141"/>
      <c r="G128" s="142"/>
    </row>
    <row r="129" spans="2:7" x14ac:dyDescent="0.25">
      <c r="B129" s="143" t="s">
        <v>368</v>
      </c>
      <c r="C129" s="163"/>
      <c r="D129" s="163"/>
      <c r="E129" s="164"/>
      <c r="F129" s="164"/>
      <c r="G129" s="165"/>
    </row>
    <row r="130" spans="2:7" ht="30" x14ac:dyDescent="0.25">
      <c r="B130" s="139" t="s">
        <v>369</v>
      </c>
      <c r="C130" s="140"/>
      <c r="D130" s="140"/>
      <c r="E130" s="141"/>
      <c r="F130" s="141"/>
      <c r="G130" s="142"/>
    </row>
    <row r="131" spans="2:7" x14ac:dyDescent="0.25">
      <c r="B131" s="139" t="s">
        <v>370</v>
      </c>
      <c r="C131" s="140"/>
      <c r="D131" s="140"/>
      <c r="E131" s="141"/>
      <c r="F131" s="141"/>
      <c r="G131" s="142"/>
    </row>
    <row r="132" spans="2:7" x14ac:dyDescent="0.25">
      <c r="B132" s="147" t="s">
        <v>371</v>
      </c>
      <c r="C132" s="148"/>
      <c r="D132" s="148"/>
      <c r="E132" s="149"/>
      <c r="F132" s="149"/>
      <c r="G132" s="150"/>
    </row>
    <row r="133" spans="2:7" x14ac:dyDescent="0.25">
      <c r="B133" s="139" t="s">
        <v>372</v>
      </c>
      <c r="C133" s="140"/>
      <c r="D133" s="140"/>
      <c r="E133" s="141"/>
      <c r="F133" s="141"/>
      <c r="G133" s="142"/>
    </row>
    <row r="134" spans="2:7" x14ac:dyDescent="0.25">
      <c r="B134" s="139" t="s">
        <v>373</v>
      </c>
      <c r="C134" s="140"/>
      <c r="D134" s="140"/>
      <c r="E134" s="141"/>
      <c r="F134" s="141"/>
      <c r="G134" s="142"/>
    </row>
    <row r="135" spans="2:7" ht="30" x14ac:dyDescent="0.25">
      <c r="B135" s="139" t="s">
        <v>374</v>
      </c>
      <c r="C135" s="140"/>
      <c r="D135" s="140"/>
      <c r="E135" s="141"/>
      <c r="F135" s="141"/>
      <c r="G135" s="142"/>
    </row>
    <row r="136" spans="2:7" x14ac:dyDescent="0.25">
      <c r="B136" s="139" t="s">
        <v>375</v>
      </c>
      <c r="C136" s="140"/>
      <c r="D136" s="140"/>
      <c r="E136" s="141"/>
      <c r="F136" s="141"/>
      <c r="G136" s="142"/>
    </row>
    <row r="137" spans="2:7" x14ac:dyDescent="0.25">
      <c r="B137" s="139" t="s">
        <v>376</v>
      </c>
      <c r="C137" s="140"/>
      <c r="D137" s="140"/>
      <c r="E137" s="141"/>
      <c r="F137" s="141"/>
      <c r="G137" s="142"/>
    </row>
    <row r="138" spans="2:7" x14ac:dyDescent="0.25">
      <c r="B138" s="139" t="s">
        <v>377</v>
      </c>
      <c r="C138" s="140"/>
      <c r="D138" s="140"/>
      <c r="E138" s="141"/>
      <c r="F138" s="141"/>
      <c r="G138" s="142"/>
    </row>
    <row r="139" spans="2:7" x14ac:dyDescent="0.25">
      <c r="B139" s="139" t="s">
        <v>378</v>
      </c>
      <c r="C139" s="140"/>
      <c r="D139" s="140"/>
      <c r="E139" s="141"/>
      <c r="F139" s="141"/>
      <c r="G139" s="142"/>
    </row>
    <row r="140" spans="2:7" x14ac:dyDescent="0.25">
      <c r="B140" s="139" t="s">
        <v>379</v>
      </c>
      <c r="C140" s="140"/>
      <c r="D140" s="140"/>
      <c r="E140" s="141"/>
      <c r="F140" s="141"/>
      <c r="G140" s="142"/>
    </row>
    <row r="141" spans="2:7" x14ac:dyDescent="0.25">
      <c r="B141" s="139" t="s">
        <v>380</v>
      </c>
      <c r="C141" s="140"/>
      <c r="D141" s="140"/>
      <c r="E141" s="141"/>
      <c r="F141" s="141"/>
      <c r="G141" s="142"/>
    </row>
    <row r="142" spans="2:7" x14ac:dyDescent="0.25">
      <c r="B142" s="139" t="s">
        <v>381</v>
      </c>
      <c r="C142" s="140"/>
      <c r="D142" s="140"/>
      <c r="E142" s="141"/>
      <c r="F142" s="141"/>
      <c r="G142" s="142"/>
    </row>
    <row r="143" spans="2:7" x14ac:dyDescent="0.25">
      <c r="B143" s="139" t="s">
        <v>382</v>
      </c>
      <c r="C143" s="140"/>
      <c r="D143" s="140"/>
      <c r="E143" s="141"/>
      <c r="F143" s="141"/>
      <c r="G143" s="142"/>
    </row>
    <row r="144" spans="2:7" ht="30" x14ac:dyDescent="0.25">
      <c r="B144" s="139" t="s">
        <v>383</v>
      </c>
      <c r="C144" s="140"/>
      <c r="D144" s="140"/>
      <c r="E144" s="141"/>
      <c r="F144" s="141"/>
      <c r="G144" s="142"/>
    </row>
    <row r="145" spans="2:7" ht="30" x14ac:dyDescent="0.25">
      <c r="B145" s="139" t="s">
        <v>384</v>
      </c>
      <c r="C145" s="140"/>
      <c r="D145" s="140"/>
      <c r="E145" s="141"/>
      <c r="F145" s="141"/>
      <c r="G145" s="142"/>
    </row>
    <row r="146" spans="2:7" x14ac:dyDescent="0.25">
      <c r="B146" s="139" t="s">
        <v>385</v>
      </c>
      <c r="C146" s="140"/>
      <c r="D146" s="140"/>
      <c r="E146" s="141"/>
      <c r="F146" s="141"/>
      <c r="G146" s="142"/>
    </row>
    <row r="147" spans="2:7" x14ac:dyDescent="0.25">
      <c r="B147" s="139" t="s">
        <v>386</v>
      </c>
      <c r="C147" s="140"/>
      <c r="D147" s="140"/>
      <c r="E147" s="141"/>
      <c r="F147" s="141"/>
      <c r="G147" s="142"/>
    </row>
    <row r="148" spans="2:7" ht="30" x14ac:dyDescent="0.25">
      <c r="B148" s="139" t="s">
        <v>387</v>
      </c>
      <c r="C148" s="140"/>
      <c r="D148" s="140"/>
      <c r="E148" s="141"/>
      <c r="F148" s="141"/>
      <c r="G148" s="142"/>
    </row>
    <row r="149" spans="2:7" x14ac:dyDescent="0.25">
      <c r="B149" s="139" t="s">
        <v>388</v>
      </c>
      <c r="C149" s="140"/>
      <c r="D149" s="140"/>
      <c r="E149" s="141"/>
      <c r="F149" s="141"/>
      <c r="G149" s="142"/>
    </row>
    <row r="150" spans="2:7" x14ac:dyDescent="0.25">
      <c r="B150" s="139" t="s">
        <v>389</v>
      </c>
      <c r="C150" s="140"/>
      <c r="D150" s="140"/>
      <c r="E150" s="141"/>
      <c r="F150" s="141"/>
      <c r="G150" s="142"/>
    </row>
    <row r="151" spans="2:7" x14ac:dyDescent="0.25">
      <c r="B151" s="139" t="s">
        <v>390</v>
      </c>
      <c r="C151" s="140"/>
      <c r="D151" s="140"/>
      <c r="E151" s="141"/>
      <c r="F151" s="141"/>
      <c r="G151" s="142"/>
    </row>
    <row r="152" spans="2:7" x14ac:dyDescent="0.25">
      <c r="B152" s="139" t="s">
        <v>391</v>
      </c>
      <c r="C152" s="140"/>
      <c r="D152" s="140"/>
      <c r="E152" s="141"/>
      <c r="F152" s="141"/>
      <c r="G152" s="142"/>
    </row>
    <row r="153" spans="2:7" x14ac:dyDescent="0.25">
      <c r="B153" s="139" t="s">
        <v>392</v>
      </c>
      <c r="C153" s="140"/>
      <c r="D153" s="140"/>
      <c r="E153" s="141"/>
      <c r="F153" s="141"/>
      <c r="G153" s="142"/>
    </row>
    <row r="154" spans="2:7" x14ac:dyDescent="0.25">
      <c r="B154" s="139" t="s">
        <v>393</v>
      </c>
      <c r="C154" s="140"/>
      <c r="D154" s="140"/>
      <c r="E154" s="141"/>
      <c r="F154" s="141"/>
      <c r="G154" s="142"/>
    </row>
    <row r="155" spans="2:7" x14ac:dyDescent="0.25">
      <c r="B155" s="139" t="s">
        <v>394</v>
      </c>
      <c r="C155" s="140"/>
      <c r="D155" s="140"/>
      <c r="E155" s="141"/>
      <c r="F155" s="141"/>
      <c r="G155" s="142"/>
    </row>
    <row r="156" spans="2:7" x14ac:dyDescent="0.25">
      <c r="B156" s="139" t="s">
        <v>395</v>
      </c>
      <c r="C156" s="140"/>
      <c r="D156" s="140"/>
      <c r="E156" s="141"/>
      <c r="F156" s="141"/>
      <c r="G156" s="142"/>
    </row>
    <row r="157" spans="2:7" x14ac:dyDescent="0.25">
      <c r="B157" s="139" t="s">
        <v>396</v>
      </c>
      <c r="C157" s="140"/>
      <c r="D157" s="140"/>
      <c r="E157" s="141"/>
      <c r="F157" s="141"/>
      <c r="G157" s="142"/>
    </row>
    <row r="158" spans="2:7" x14ac:dyDescent="0.25">
      <c r="B158" s="139" t="s">
        <v>397</v>
      </c>
      <c r="C158" s="140"/>
      <c r="D158" s="140"/>
      <c r="E158" s="141"/>
      <c r="F158" s="141"/>
      <c r="G158" s="142"/>
    </row>
    <row r="159" spans="2:7" x14ac:dyDescent="0.25">
      <c r="B159" s="139" t="s">
        <v>398</v>
      </c>
      <c r="C159" s="140"/>
      <c r="D159" s="140"/>
      <c r="E159" s="141"/>
      <c r="F159" s="141"/>
      <c r="G159" s="142"/>
    </row>
    <row r="160" spans="2:7" ht="30" x14ac:dyDescent="0.25">
      <c r="B160" s="139" t="s">
        <v>399</v>
      </c>
      <c r="C160" s="170"/>
      <c r="D160" s="170"/>
      <c r="E160" s="171"/>
      <c r="F160" s="171"/>
      <c r="G160" s="142"/>
    </row>
    <row r="161" spans="2:7" x14ac:dyDescent="0.25">
      <c r="B161" s="172" t="s">
        <v>400</v>
      </c>
      <c r="C161" s="140"/>
      <c r="D161" s="140"/>
      <c r="E161" s="141"/>
      <c r="F161" s="141"/>
      <c r="G161" s="142"/>
    </row>
    <row r="162" spans="2:7" x14ac:dyDescent="0.25">
      <c r="B162" s="172" t="s">
        <v>401</v>
      </c>
      <c r="C162" s="140"/>
      <c r="D162" s="140"/>
      <c r="E162" s="141"/>
      <c r="F162" s="141"/>
      <c r="G162" s="142"/>
    </row>
    <row r="163" spans="2:7" x14ac:dyDescent="0.25">
      <c r="B163" s="172" t="s">
        <v>402</v>
      </c>
      <c r="C163" s="140"/>
      <c r="D163" s="140"/>
      <c r="E163" s="141"/>
      <c r="F163" s="141"/>
      <c r="G163" s="142"/>
    </row>
    <row r="164" spans="2:7" x14ac:dyDescent="0.25">
      <c r="B164" s="151" t="s">
        <v>403</v>
      </c>
      <c r="C164" s="152"/>
      <c r="D164" s="152"/>
      <c r="E164" s="153"/>
      <c r="F164" s="153"/>
      <c r="G164" s="154"/>
    </row>
    <row r="165" spans="2:7" x14ac:dyDescent="0.25">
      <c r="B165" s="139" t="s">
        <v>404</v>
      </c>
      <c r="C165" s="140"/>
      <c r="D165" s="140"/>
      <c r="E165" s="141"/>
      <c r="F165" s="141"/>
      <c r="G165" s="142"/>
    </row>
    <row r="166" spans="2:7" x14ac:dyDescent="0.25">
      <c r="B166" s="139" t="s">
        <v>405</v>
      </c>
      <c r="C166" s="140"/>
      <c r="D166" s="140"/>
      <c r="E166" s="141"/>
      <c r="F166" s="141"/>
      <c r="G166" s="142"/>
    </row>
    <row r="167" spans="2:7" x14ac:dyDescent="0.25">
      <c r="B167" s="139" t="s">
        <v>406</v>
      </c>
      <c r="C167" s="140"/>
      <c r="D167" s="140"/>
      <c r="E167" s="141"/>
      <c r="F167" s="141"/>
      <c r="G167" s="142"/>
    </row>
    <row r="168" spans="2:7" x14ac:dyDescent="0.25">
      <c r="B168" s="139" t="s">
        <v>407</v>
      </c>
      <c r="C168" s="140"/>
      <c r="D168" s="140"/>
      <c r="E168" s="141"/>
      <c r="F168" s="141"/>
      <c r="G168" s="142"/>
    </row>
    <row r="169" spans="2:7" x14ac:dyDescent="0.25">
      <c r="B169" s="139" t="s">
        <v>408</v>
      </c>
      <c r="C169" s="140"/>
      <c r="D169" s="140"/>
      <c r="E169" s="141"/>
      <c r="F169" s="141"/>
      <c r="G169" s="142"/>
    </row>
    <row r="170" spans="2:7" x14ac:dyDescent="0.25">
      <c r="B170" s="139" t="s">
        <v>409</v>
      </c>
      <c r="C170" s="140"/>
      <c r="D170" s="140"/>
      <c r="E170" s="141"/>
      <c r="F170" s="141"/>
      <c r="G170" s="142"/>
    </row>
    <row r="171" spans="2:7" x14ac:dyDescent="0.25">
      <c r="B171" s="139" t="s">
        <v>410</v>
      </c>
      <c r="C171" s="140"/>
      <c r="D171" s="140"/>
      <c r="E171" s="141"/>
      <c r="F171" s="141"/>
      <c r="G171" s="142"/>
    </row>
    <row r="172" spans="2:7" x14ac:dyDescent="0.25">
      <c r="B172" s="139" t="s">
        <v>411</v>
      </c>
      <c r="C172" s="140"/>
      <c r="D172" s="140"/>
      <c r="E172" s="141"/>
      <c r="F172" s="141"/>
      <c r="G172" s="142"/>
    </row>
    <row r="173" spans="2:7" x14ac:dyDescent="0.25">
      <c r="B173" s="139" t="s">
        <v>412</v>
      </c>
      <c r="C173" s="140"/>
      <c r="D173" s="140"/>
      <c r="E173" s="141"/>
      <c r="F173" s="141"/>
      <c r="G173" s="142"/>
    </row>
    <row r="174" spans="2:7" x14ac:dyDescent="0.25">
      <c r="B174" s="139" t="s">
        <v>413</v>
      </c>
      <c r="C174" s="140"/>
      <c r="D174" s="140"/>
      <c r="E174" s="141"/>
      <c r="F174" s="141"/>
      <c r="G174" s="142"/>
    </row>
    <row r="175" spans="2:7" x14ac:dyDescent="0.25">
      <c r="B175" s="139" t="s">
        <v>414</v>
      </c>
      <c r="C175" s="140"/>
      <c r="D175" s="140"/>
      <c r="E175" s="141"/>
      <c r="F175" s="141"/>
      <c r="G175" s="142"/>
    </row>
    <row r="176" spans="2:7" x14ac:dyDescent="0.25">
      <c r="B176" s="139" t="s">
        <v>415</v>
      </c>
      <c r="C176" s="140"/>
      <c r="D176" s="140"/>
      <c r="E176" s="141"/>
      <c r="F176" s="141"/>
      <c r="G176" s="142"/>
    </row>
    <row r="177" spans="2:7" x14ac:dyDescent="0.25">
      <c r="B177" s="139" t="s">
        <v>416</v>
      </c>
      <c r="C177" s="140"/>
      <c r="D177" s="140"/>
      <c r="E177" s="141"/>
      <c r="F177" s="141"/>
      <c r="G177" s="142"/>
    </row>
    <row r="178" spans="2:7" x14ac:dyDescent="0.25">
      <c r="B178" s="155" t="s">
        <v>417</v>
      </c>
      <c r="C178" s="156"/>
      <c r="D178" s="156"/>
      <c r="E178" s="157"/>
      <c r="F178" s="157"/>
      <c r="G178" s="158"/>
    </row>
    <row r="179" spans="2:7" x14ac:dyDescent="0.25">
      <c r="B179" s="139" t="s">
        <v>418</v>
      </c>
      <c r="C179" s="140"/>
      <c r="D179" s="140"/>
      <c r="E179" s="141"/>
      <c r="F179" s="141"/>
      <c r="G179" s="142"/>
    </row>
    <row r="180" spans="2:7" x14ac:dyDescent="0.25">
      <c r="B180" s="139" t="s">
        <v>419</v>
      </c>
      <c r="C180" s="140"/>
      <c r="D180" s="140"/>
      <c r="E180" s="141"/>
      <c r="F180" s="141"/>
      <c r="G180" s="142"/>
    </row>
    <row r="181" spans="2:7" x14ac:dyDescent="0.25">
      <c r="B181" s="139" t="s">
        <v>420</v>
      </c>
      <c r="C181" s="140"/>
      <c r="D181" s="140"/>
      <c r="E181" s="141"/>
      <c r="F181" s="141"/>
      <c r="G181" s="142"/>
    </row>
    <row r="182" spans="2:7" x14ac:dyDescent="0.25">
      <c r="B182" s="139" t="s">
        <v>421</v>
      </c>
      <c r="C182" s="140"/>
      <c r="D182" s="140"/>
      <c r="E182" s="141"/>
      <c r="F182" s="141"/>
      <c r="G182" s="142"/>
    </row>
    <row r="183" spans="2:7" x14ac:dyDescent="0.25">
      <c r="B183" s="159" t="s">
        <v>422</v>
      </c>
      <c r="C183" s="160"/>
      <c r="D183" s="160"/>
      <c r="E183" s="161"/>
      <c r="F183" s="161"/>
      <c r="G183" s="162"/>
    </row>
    <row r="184" spans="2:7" ht="15.75" thickBot="1" x14ac:dyDescent="0.3">
      <c r="B184" s="173" t="s">
        <v>422</v>
      </c>
      <c r="C184" s="174"/>
      <c r="D184" s="174"/>
      <c r="E184" s="175"/>
      <c r="F184" s="175"/>
      <c r="G184" s="176"/>
    </row>
  </sheetData>
  <sheetProtection algorithmName="SHA-512" hashValue="1D+vhC6i5pr8yq6ye1z0Yf2j9wulsfxGhncKCRGxGuqmZEZ7nmKw7h7d7goht823GvgD8K1ec5Xdys4QaENvOQ==" saltValue="wDGtknhPxgO0chcOYe5pHw==" spinCount="100000" sheet="1" objects="1" scenarios="1" formatCells="0" formatRows="0"/>
  <mergeCells count="5">
    <mergeCell ref="B2:G2"/>
    <mergeCell ref="C3:G3"/>
    <mergeCell ref="B4:B5"/>
    <mergeCell ref="C4:D4"/>
    <mergeCell ref="E4:F4"/>
  </mergeCells>
  <dataValidations count="3">
    <dataValidation operator="greaterThanOrEqual" allowBlank="1" showErrorMessage="1" errorTitle="Invalid Entry" error="Please enter numeric values only and type any text in the comments column." sqref="C185:E1048576 E1:E5 D5 D1:D3 C1:C5" xr:uid="{00000000-0002-0000-0F00-000000000000}"/>
    <dataValidation type="list" allowBlank="1" showInputMessage="1" showErrorMessage="1" sqref="C184:D184 C179:D182 C165:D177 C133:D163 C130:D131 C123:D128 C119:D121 C110:D117 C97:D108 C90:D95 C69:D88 C55:D67 C49:D53 C35:D47 C7:D23 C25:D33" xr:uid="{00000000-0002-0000-0F00-000001000000}">
      <formula1>"Lead, Assist"</formula1>
    </dataValidation>
    <dataValidation type="decimal" allowBlank="1" showInputMessage="1" showErrorMessage="1" sqref="E7:F184" xr:uid="{00000000-0002-0000-0F00-000002000000}">
      <formula1>0</formula1>
      <formula2>1</formula2>
    </dataValidation>
  </dataValidations>
  <printOptions horizontalCentered="1"/>
  <pageMargins left="0.5" right="0.5" top="1" bottom="0.25" header="0.3" footer="0.3"/>
  <pageSetup scale="67" fitToHeight="0" orientation="landscape" r:id="rId1"/>
  <headerFooter scaleWithDoc="0">
    <oddHeader>&amp;C&amp;"-,Bold"Gwinnett County - RP001-23 ERP System Integrator Services 
&amp;"-,Italic"&amp;10Pricing Forms - &amp;A</oddHeader>
  </headerFooter>
  <customProperties>
    <customPr name="_pios_id" r:id="rId2"/>
  </customProperties>
  <extLst>
    <ext xmlns:x14="http://schemas.microsoft.com/office/spreadsheetml/2009/9/main" uri="{78C0D931-6437-407d-A8EE-F0AAD7539E65}">
      <x14:conditionalFormattings>
        <x14:conditionalFormatting xmlns:xm="http://schemas.microsoft.com/office/excel/2006/main">
          <x14:cfRule type="expression" priority="1011" id="{3B2087C2-8D8D-439E-96D2-AAABC8F502D9}">
            <xm:f>'Vendor Checklist'!$D$31='Vendor Checklist'!$AA$1</xm:f>
            <x14:dxf>
              <font>
                <b/>
                <i val="0"/>
                <color theme="0"/>
              </font>
              <fill>
                <patternFill>
                  <bgColor theme="1"/>
                </patternFill>
              </fill>
            </x14:dxf>
          </x14:cfRule>
          <xm:sqref>C110:F117 C7:F23 C25:F33 C184:F184 C179:F182 C165:F177 C133:F163 C130:F131 C123:F128 C119:F121 C97:F108 C90:F95 C69:F88 C55:F67 C49:F53 C35:F47</xm:sqref>
        </x14:conditionalFormatting>
        <x14:conditionalFormatting xmlns:xm="http://schemas.microsoft.com/office/excel/2006/main">
          <x14:cfRule type="expression" priority="1027" id="{D4815E24-E903-4657-9140-4151AD01805F}">
            <xm:f>'Vendor Checklist'!$D$31='Vendor Checklist'!$AA$1</xm:f>
            <x14:dxf>
              <fill>
                <patternFill>
                  <bgColor rgb="FFFFFF00"/>
                </patternFill>
              </fill>
            </x14:dxf>
          </x14:cfRule>
          <xm:sqref>G110:G117 G7:G23 G25:G33 G184 G179:G182 G165:G177 G133:G163 G130:G131 G123:G128 G119:G121 G97:G108 G90:G95 G69:G88 G55:G67 G49:G53 G35:G47</xm:sqref>
        </x14:conditionalFormatting>
        <x14:conditionalFormatting xmlns:xm="http://schemas.microsoft.com/office/excel/2006/main">
          <x14:cfRule type="expression" priority="1043" id="{6B0FEC9C-B461-4105-AA93-A69C0CFDEE30}">
            <xm:f>'Vendor Checklist'!$D$31='Vendor Checklist'!$AA$1</xm:f>
            <x14:dxf>
              <font>
                <color theme="0"/>
              </font>
            </x14:dxf>
          </x14:cfRule>
          <xm:sqref>C3:F3 C4 E4</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6C8425CA0314F418B256DAC502DA5E6" ma:contentTypeVersion="2" ma:contentTypeDescription="Create a new document." ma:contentTypeScope="" ma:versionID="7a66054915129d1d451897249ff3aa08">
  <xsd:schema xmlns:xsd="http://www.w3.org/2001/XMLSchema" xmlns:xs="http://www.w3.org/2001/XMLSchema" xmlns:p="http://schemas.microsoft.com/office/2006/metadata/properties" xmlns:ns2="d23793e9-11e8-449c-aab2-0fc5e901f1d2" targetNamespace="http://schemas.microsoft.com/office/2006/metadata/properties" ma:root="true" ma:fieldsID="e314fd3a8ae307734ca5dd9a4eded04d" ns2:_="">
    <xsd:import namespace="d23793e9-11e8-449c-aab2-0fc5e901f1d2"/>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3793e9-11e8-449c-aab2-0fc5e901f1d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1598F5C-FEE0-4860-AB82-9F62EA40B5AE}">
  <ds:schemaRefs>
    <ds:schemaRef ds:uri="http://schemas.microsoft.com/sharepoint/v3/contenttype/forms"/>
  </ds:schemaRefs>
</ds:datastoreItem>
</file>

<file path=customXml/itemProps2.xml><?xml version="1.0" encoding="utf-8"?>
<ds:datastoreItem xmlns:ds="http://schemas.openxmlformats.org/officeDocument/2006/customXml" ds:itemID="{8FCCAB33-5F17-4688-B5A3-1C4688C98274}">
  <ds:schemaRefs>
    <ds:schemaRef ds:uri="http://schemas.microsoft.com/office/infopath/2007/PartnerControls"/>
    <ds:schemaRef ds:uri="http://purl.org/dc/terms/"/>
    <ds:schemaRef ds:uri="http://purl.org/dc/elements/1.1/"/>
    <ds:schemaRef ds:uri="http://schemas.microsoft.com/office/2006/metadata/properties"/>
    <ds:schemaRef ds:uri="d23793e9-11e8-449c-aab2-0fc5e901f1d2"/>
    <ds:schemaRef ds:uri="http://www.w3.org/XML/1998/namespace"/>
    <ds:schemaRef ds:uri="http://purl.org/dc/dcmitype/"/>
    <ds:schemaRef ds:uri="http://schemas.microsoft.com/office/2006/documentManagement/types"/>
    <ds:schemaRef ds:uri="http://schemas.openxmlformats.org/package/2006/metadata/core-properties"/>
  </ds:schemaRefs>
</ds:datastoreItem>
</file>

<file path=customXml/itemProps3.xml><?xml version="1.0" encoding="utf-8"?>
<ds:datastoreItem xmlns:ds="http://schemas.openxmlformats.org/officeDocument/2006/customXml" ds:itemID="{90CB5E2A-B363-4045-AADF-1A02B61597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23793e9-11e8-449c-aab2-0fc5e901f1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16</vt:i4>
      </vt:variant>
    </vt:vector>
  </HeadingPairs>
  <TitlesOfParts>
    <vt:vector size="26" baseType="lpstr">
      <vt:lpstr>Vendor Checklist</vt:lpstr>
      <vt:lpstr>Proposal Summary</vt:lpstr>
      <vt:lpstr>Implementation Services</vt:lpstr>
      <vt:lpstr>Training Services</vt:lpstr>
      <vt:lpstr>Modifications</vt:lpstr>
      <vt:lpstr>Data Conversion Services</vt:lpstr>
      <vt:lpstr>Interfaces</vt:lpstr>
      <vt:lpstr>Other Implementation Services</vt:lpstr>
      <vt:lpstr>Managed Services</vt:lpstr>
      <vt:lpstr>Optional</vt:lpstr>
      <vt:lpstr>'Data Conversion Services'!Print_Area</vt:lpstr>
      <vt:lpstr>'Implementation Services'!Print_Area</vt:lpstr>
      <vt:lpstr>Interfaces!Print_Area</vt:lpstr>
      <vt:lpstr>'Managed Services'!Print_Area</vt:lpstr>
      <vt:lpstr>Modifications!Print_Area</vt:lpstr>
      <vt:lpstr>Optional!Print_Area</vt:lpstr>
      <vt:lpstr>'Other Implementation Services'!Print_Area</vt:lpstr>
      <vt:lpstr>'Proposal Summary'!Print_Area</vt:lpstr>
      <vt:lpstr>'Training Services'!Print_Area</vt:lpstr>
      <vt:lpstr>'Vendor Checklist'!Print_Area</vt:lpstr>
      <vt:lpstr>'Implementation Services'!Print_Titles</vt:lpstr>
      <vt:lpstr>'Managed Services'!Print_Titles</vt:lpstr>
      <vt:lpstr>Optional!Print_Titles</vt:lpstr>
      <vt:lpstr>'Other Implementation Services'!Print_Titles</vt:lpstr>
      <vt:lpstr>'Proposal Summary'!Print_Titles</vt:lpstr>
      <vt:lpstr>'Training Services'!Print_Titles</vt:lpstr>
    </vt:vector>
  </TitlesOfParts>
  <Manager/>
  <Company>Plante &amp; Moran, PLLC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chris.moshier</dc:creator>
  <cp:keywords/>
  <dc:description/>
  <cp:lastModifiedBy>Deepak Agarwal</cp:lastModifiedBy>
  <cp:revision/>
  <dcterms:created xsi:type="dcterms:W3CDTF">2012-05-06T23:57:34Z</dcterms:created>
  <dcterms:modified xsi:type="dcterms:W3CDTF">2023-01-27T20:22:14Z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0x01010096C8425CA0314F418B256DAC502DA5E6</vt:lpwstr>
  </property>
  <property fmtid="{D5CDD505-2E9C-101B-9397-08002B2CF9AE}" pid="3" name="MC Project Type">
    <vt:lpwstr/>
  </property>
  <property fmtid="{D5CDD505-2E9C-101B-9397-08002B2CF9AE}" pid="4" name="Industry">
    <vt:lpwstr/>
  </property>
  <property fmtid="{D5CDD505-2E9C-101B-9397-08002B2CF9AE}" pid="5" name="MC_x0020_Firm_x0020_Practice_x0020_Group">
    <vt:lpwstr/>
  </property>
  <property fmtid="{D5CDD505-2E9C-101B-9397-08002B2CF9AE}" pid="6" name="MC Firm Practice Group">
    <vt:lpwstr/>
  </property>
  <property fmtid="{D5CDD505-2E9C-101B-9397-08002B2CF9AE}" pid="7" name="TaxKeyword">
    <vt:lpwstr/>
  </property>
  <property fmtid="{D5CDD505-2E9C-101B-9397-08002B2CF9AE}" pid="8" name="Topic">
    <vt:lpwstr/>
  </property>
  <property fmtid="{D5CDD505-2E9C-101B-9397-08002B2CF9AE}" pid="9" name="Team">
    <vt:lpwstr>1;#ITC Team Site|266c735b-a207-4d73-9b04-233fd0cdc188</vt:lpwstr>
  </property>
  <property fmtid="{D5CDD505-2E9C-101B-9397-08002B2CF9AE}" pid="10" name="TeamType">
    <vt:lpwstr>2;#Work Team|bed5c3ad-62ff-4293-848a-f85524d4b261</vt:lpwstr>
  </property>
  <property fmtid="{D5CDD505-2E9C-101B-9397-08002B2CF9AE}" pid="11" name="ResourceType">
    <vt:lpwstr/>
  </property>
  <property fmtid="{D5CDD505-2E9C-101B-9397-08002B2CF9AE}" pid="12" name="_dlc_DocIdItemGuid">
    <vt:lpwstr>e5f2a7e3-52a3-47a9-838e-f4b6891fef8c</vt:lpwstr>
  </property>
  <property fmtid="{D5CDD505-2E9C-101B-9397-08002B2CF9AE}" pid="13" name="CardType">
    <vt:lpwstr/>
  </property>
  <property fmtid="{D5CDD505-2E9C-101B-9397-08002B2CF9AE}" pid="14" name="BExAnalyzer_OldName">
    <vt:lpwstr>Attachment 4 - RP001-23 ERP System Integrator Services - Pricing Forms.xlsx</vt:lpwstr>
  </property>
</Properties>
</file>